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5480" windowHeight="11580"/>
  </bookViews>
  <sheets>
    <sheet name="15.01.20 Исп ние за 2019" sheetId="12" r:id="rId1"/>
  </sheets>
  <calcPr calcId="145621"/>
</workbook>
</file>

<file path=xl/calcChain.xml><?xml version="1.0" encoding="utf-8"?>
<calcChain xmlns="http://schemas.openxmlformats.org/spreadsheetml/2006/main">
  <c r="H69" i="12" l="1"/>
  <c r="H65" i="12"/>
  <c r="H61" i="12"/>
  <c r="H49" i="12"/>
  <c r="H38" i="12"/>
  <c r="H30" i="12"/>
  <c r="H27" i="12"/>
  <c r="H22" i="12"/>
  <c r="H17" i="12"/>
  <c r="H12" i="12"/>
  <c r="H11" i="12" s="1"/>
  <c r="G69" i="12"/>
  <c r="G65" i="12"/>
  <c r="G61" i="12"/>
  <c r="G49" i="12"/>
  <c r="G38" i="12"/>
  <c r="G30" i="12"/>
  <c r="G27" i="12"/>
  <c r="G22" i="12"/>
  <c r="G17" i="12"/>
  <c r="G12" i="12"/>
  <c r="G11" i="12" s="1"/>
  <c r="H78" i="12" l="1"/>
  <c r="G78" i="12"/>
</calcChain>
</file>

<file path=xl/sharedStrings.xml><?xml version="1.0" encoding="utf-8"?>
<sst xmlns="http://schemas.openxmlformats.org/spreadsheetml/2006/main" count="335" uniqueCount="232">
  <si>
    <t>Номер 
реестровой 
записи</t>
  </si>
  <si>
    <t>Наименование группы источников доходов бюджетов/наименование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</si>
  <si>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</si>
  <si>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</si>
  <si>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</si>
  <si>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</t>
  </si>
  <si>
    <t>код</t>
  </si>
  <si>
    <t>наименование</t>
  </si>
  <si>
    <t>1</t>
  </si>
  <si>
    <t>Управление Федеральной налоговой службы по Челябинской области</t>
  </si>
  <si>
    <t>4</t>
  </si>
  <si>
    <t>5</t>
  </si>
  <si>
    <t>6</t>
  </si>
  <si>
    <t>7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</si>
  <si>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</si>
  <si>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</si>
  <si>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8</t>
  </si>
  <si>
    <t>9</t>
  </si>
  <si>
    <t>12</t>
  </si>
  <si>
    <t>тыс.руб</t>
  </si>
  <si>
    <t>Налог на доходы физических лиц</t>
  </si>
  <si>
    <t>Доходы от использования имущества, находящегося в государственной и муниципальнной  собственности</t>
  </si>
  <si>
    <t>Безвозмездные поступления</t>
  </si>
  <si>
    <t>Налог на совокупный доход</t>
  </si>
  <si>
    <t>Прочие безвозмездные поступления в бюджеты муниципальных районов</t>
  </si>
  <si>
    <t>Управление Федерального казначейства по Челябинской области</t>
  </si>
  <si>
    <t>Налоги, сборы и регулярные платежи за пользование природными ресурсами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</si>
  <si>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</si>
  <si>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Государственная пошлина</t>
  </si>
  <si>
    <t>Государственнаяпошлина</t>
  </si>
  <si>
    <t>Управление Федеральной службы государственной регистрации, кадастра и картографии по Челябинской области</t>
  </si>
  <si>
    <t>Управление имущественных и земельных отношений администрации Кунашакского муниципального района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</si>
  <si>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</si>
  <si>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>Управление образования администрации Кунашакского муниципального района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</si>
  <si>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</si>
  <si>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Управление Федеральной службы по надзору в сфере природопользования по Челябинской области</t>
  </si>
  <si>
    <t>Платежи при пользовании природными ресурсами</t>
  </si>
  <si>
    <t>Прочие доходы от оказания  платных услуг (работ) получателями средств бюджетов муниципальных районов</t>
  </si>
  <si>
    <t>Доходы от оказания платных услуг (работ) и компенсации затрат государства</t>
  </si>
  <si>
    <t>Прочие доходы от компенсации затрат бюджетов 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</si>
  <si>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</si>
  <si>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</si>
  <si>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Субсидии муниципальным районам, выделяемые из областного бюджета</t>
  </si>
  <si>
    <t>Субвенции муниципальным районам, выделяемые из областного бюджета</t>
  </si>
  <si>
    <t>Главное управление Министерства внутренних дел Российской Федерации по Челябинской области</t>
  </si>
  <si>
    <t>Иные межбюджетные трансферты</t>
  </si>
  <si>
    <t>Прочие неналоговые доходы</t>
  </si>
  <si>
    <t>Невыясненные поступления, зачисляемые в бюджеты муниципальных районов</t>
  </si>
  <si>
    <t>2</t>
  </si>
  <si>
    <t>3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</si>
  <si>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</si>
  <si>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</si>
  <si>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</si>
  <si>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</si>
  <si>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</si>
  <si>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</si>
  <si>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</si>
  <si>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</si>
  <si>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</si>
  <si>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</si>
  <si>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</si>
  <si>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</si>
  <si>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</si>
  <si>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</si>
  <si>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</si>
  <si>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</si>
  <si>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</si>
  <si>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</si>
  <si>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</si>
  <si>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</si>
  <si>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</si>
  <si>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</si>
  <si>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</si>
  <si>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Акцизы</t>
  </si>
  <si>
    <t>ДОХОДЫ БЮДЖЕТА - ВСЕГО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</si>
  <si>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</si>
  <si>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</si>
  <si>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</si>
  <si>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</si>
  <si>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</si>
  <si>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</si>
  <si>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</si>
  <si>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</si>
  <si>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 доходы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</si>
  <si>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</si>
  <si>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</si>
  <si>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</si>
  <si>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 на добычу общераспространенных полезных ископаемых</t>
  </si>
  <si>
    <t>Налог на добычу прочих полезных ископаемых (за исключением полезных ископаемых в виде природных алмазов)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</si>
  <si>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</si>
  <si>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</si>
  <si>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</si>
  <si>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 xml:space="preserve"> 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</si>
  <si>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</si>
  <si>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</si>
  <si>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НАЛОГИ, СБОРЫ И РЕГУЛЯРНЫЕ ПЛАТЕЖИ ЗА ПОЛЬЗОВАНИЕ ПРИРОДНЫМИ РЕСУРСАМИ</t>
  </si>
  <si>
    <t>ГОСУДАРСТВЕННАЯ ПОШЛИНА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</si>
  <si>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</si>
  <si>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</si>
  <si>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БЕЗВОЗМЕЗДНЫЕ ПОСТУПЛЕНИЯ ОТ ДРУГИХ БЮДЖЕТОВ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</si>
  <si>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</si>
  <si>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</si>
  <si>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</si>
  <si>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</si>
  <si>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</si>
  <si>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</si>
  <si>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</si>
  <si>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</si>
  <si>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</si>
  <si>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</si>
  <si>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</si>
  <si>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</si>
  <si>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</si>
  <si>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</si>
  <si>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</si>
  <si>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</si>
  <si>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</si>
  <si>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</si>
  <si>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</si>
  <si>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</si>
  <si>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</si>
  <si>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</si>
  <si>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</si>
  <si>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</si>
  <si>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</si>
  <si>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</si>
  <si>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</si>
  <si>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</si>
  <si>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</si>
  <si>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Финансовое управление администрации Кунашакского муниципального района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</si>
  <si>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</si>
  <si>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</si>
  <si>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</si>
  <si>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</si>
  <si>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</si>
  <si>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</si>
  <si>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</si>
  <si>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</si>
  <si>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</si>
  <si>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</si>
  <si>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</si>
  <si>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</si>
  <si>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</si>
  <si>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Реестр источников доходов районного бюджета на 2019 год</t>
  </si>
  <si>
    <t>Налоги на прибыль</t>
  </si>
  <si>
    <t>000 1 00 00000 00 0000 000</t>
  </si>
  <si>
    <t>000 1 01 00000 00 0000 000</t>
  </si>
  <si>
    <t>182 1 01 02010 01 0000 110</t>
  </si>
  <si>
    <t>182 1 01 02020 01 0000 110</t>
  </si>
  <si>
    <t>182 1 01 02030 01 0000 110</t>
  </si>
  <si>
    <t>182 1 01 02040 01 0000 110</t>
  </si>
  <si>
    <t>100 1 03 02000 01 0000 110</t>
  </si>
  <si>
    <t>100 1 03 02230 01 0000 110</t>
  </si>
  <si>
    <t>100 1 03 02260 01 0000 110</t>
  </si>
  <si>
    <t>182 1 05 00000 00 0000 000</t>
  </si>
  <si>
    <t>182 1 05 01010 01 0000 110</t>
  </si>
  <si>
    <t>182 1 05 02010 02 0000 110</t>
  </si>
  <si>
    <t>182 1 05 03010 01 0000 110</t>
  </si>
  <si>
    <t>182 1 05 04020 02 0000 110</t>
  </si>
  <si>
    <t>182 1 07 00000 00 0000 110</t>
  </si>
  <si>
    <t>182 1 07 01020 01 0000 110</t>
  </si>
  <si>
    <t>182 1 07 01030 01 0000 110</t>
  </si>
  <si>
    <t>000 1 08 00000 01 0000 000</t>
  </si>
  <si>
    <t>182 1 08 03010 01 0000 110</t>
  </si>
  <si>
    <t>188 1 08 06000 01 0000 110</t>
  </si>
  <si>
    <t>182 1 08 07010 01 0000 110</t>
  </si>
  <si>
    <t>188 1 08 07100 01 0000 110</t>
  </si>
  <si>
    <t>188 1 08 07141 01 0000 110</t>
  </si>
  <si>
    <t>321 1 08 07020 01 0000 110</t>
  </si>
  <si>
    <t>000 1 11 00000 00 0000 000</t>
  </si>
  <si>
    <t>772 1 11 05013 05 0000 120</t>
  </si>
  <si>
    <t>772 1 11 05025 05 0000 120</t>
  </si>
  <si>
    <t>761 1 11 05035 05 0000 120</t>
  </si>
  <si>
    <t>772 1 11 05075 05 0000 120</t>
  </si>
  <si>
    <t>772 1 11 07015 05 0000 120</t>
  </si>
  <si>
    <t>772 1 11 09045 05 0000 120</t>
  </si>
  <si>
    <t>000 1 13 00000 00 0000 000</t>
  </si>
  <si>
    <t>761 1 13 01995 05 0000 130</t>
  </si>
  <si>
    <t>761 1 13 02995 05 0000 130</t>
  </si>
  <si>
    <t>762 1 13 02995 05 0000 130</t>
  </si>
  <si>
    <t>763 1 13 02995 05 0000 130</t>
  </si>
  <si>
    <t>768 1 13 02995 05 0000 130</t>
  </si>
  <si>
    <t>772 1 13 02995 05 0000 130</t>
  </si>
  <si>
    <t>772 1 14 00000 00 0000 000</t>
  </si>
  <si>
    <t>772 1 14 06013 05 0000 430</t>
  </si>
  <si>
    <t>000 1 16 00000 00 0000 000</t>
  </si>
  <si>
    <t>000 1 17 00000 00 0000 000</t>
  </si>
  <si>
    <t>000 2 02 00000 00 0000 000</t>
  </si>
  <si>
    <t>772 1 17 00000 00 0000 180</t>
  </si>
  <si>
    <t>000 2 02 15001 10 0000 150</t>
  </si>
  <si>
    <t>000 2 02 15002 10 0000 150</t>
  </si>
  <si>
    <t>000 2 02 20000 10 0000 150</t>
  </si>
  <si>
    <t>000 2 02 30000 10 0000 150</t>
  </si>
  <si>
    <t>000 2 02 40000 10 0000 150</t>
  </si>
  <si>
    <t>000 2 07 05030 10 0000 150</t>
  </si>
  <si>
    <t>000 2 18 00010 05 0000 150</t>
  </si>
  <si>
    <t>000 2 19 00010 05 0000 150</t>
  </si>
  <si>
    <t>100 1 03 02240 01 0000 110</t>
  </si>
  <si>
    <t>100 1 03 02250 01 0000 110</t>
  </si>
  <si>
    <t>742 1 11 05035 05 0000 120</t>
  </si>
  <si>
    <t>742 1 13 01995 05 0000 130</t>
  </si>
  <si>
    <t>742 1 13 02995 05 0000 130</t>
  </si>
  <si>
    <t>742 1 17 00000 00 0000 180</t>
  </si>
  <si>
    <t>048 1 12 01010 01 0000 120</t>
  </si>
  <si>
    <t>Администрация Кунашакского муниципального района Челябинской области</t>
  </si>
  <si>
    <t>Управление социальной защиты населения администрации Кунашакского муниципального района Челябинской области</t>
  </si>
  <si>
    <t>Приложение 1</t>
  </si>
  <si>
    <t>Управление культуры, молодежной политики и информации администрации Кунашакского муниципального района</t>
  </si>
  <si>
    <t xml:space="preserve">Государственная пошлина за государственную регистрацию прав, ограничений (обременений) прав на недвижимое имущество и сделок с ним </t>
  </si>
  <si>
    <t>Государственная пошлина за выдачу и обмен паспорта гражданина Российской Федерации</t>
  </si>
  <si>
    <t>772 1 14 02053 05 0000 410</t>
  </si>
  <si>
    <t>Доходы от реализации иного имущества, находящегося в собственности муниципальных районов (за исключением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</si>
  <si>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</si>
  <si>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741 1 11 05035 05 0000 120</t>
  </si>
  <si>
    <t>Управление культуры,спорта, молодежной политики и информации администрации Кунашакского муниципального района</t>
  </si>
  <si>
    <t>743 1 11 05035 05 0000 120</t>
  </si>
  <si>
    <t>741 1 13 01995 05 0000 130</t>
  </si>
  <si>
    <t>743 1 13 01995 05 0000 130</t>
  </si>
  <si>
    <t>741 1 13 02995 05 0000 130</t>
  </si>
  <si>
    <t>761 1 17 00000 00 0000 180</t>
  </si>
  <si>
    <t>64</t>
  </si>
  <si>
    <t>65</t>
  </si>
  <si>
    <t>Управление по физической культуре,спорту и туризму  Администрации Кунашакского муниципального района</t>
  </si>
  <si>
    <t>772 1 08 0731 01 0000 110</t>
  </si>
  <si>
    <t>Государственная пошлина за повторную выдачу свидетельства о постановке на учет в налоговом органе</t>
  </si>
  <si>
    <t>66</t>
  </si>
  <si>
    <t>Факт</t>
  </si>
  <si>
    <t>к решению Собрания депутатов</t>
  </si>
  <si>
    <t>Кунашакского муниципального района</t>
  </si>
  <si>
    <t>Сумма</t>
  </si>
  <si>
    <t xml:space="preserve">"Об исполнении районного бюджета за 2019 год" </t>
  </si>
  <si>
    <t>от ________________ 2020 г.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</si>
</sst>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\ _₽"/>
  </numFmts>
  <fonts count="14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70">
    <xf numFmtId="0" fontId="0" fillId="0" borderId="0" xfId="0"/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2" borderId="0" xfId="0" applyFont="1" applyFill="1" applyBorder="1"/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6" fillId="2" borderId="0" xfId="0" applyFont="1" applyFill="1"/>
    <xf numFmtId="0" fontId="7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8" fillId="2" borderId="0" xfId="0" applyFont="1" applyFill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left" vertical="top"/>
    </xf>
    <xf numFmtId="0" fontId="1" fillId="2" borderId="0" xfId="0" applyFont="1" applyFill="1"/>
    <xf numFmtId="0" fontId="10" fillId="2" borderId="7" xfId="1" applyNumberFormat="1" applyFont="1" applyFill="1" applyBorder="1" applyAlignment="1">
      <alignment vertical="top" wrapText="1" readingOrder="1"/>
    </xf>
    <xf numFmtId="0" fontId="11" fillId="2" borderId="7" xfId="1" applyNumberFormat="1" applyFont="1" applyFill="1" applyBorder="1" applyAlignment="1">
      <alignment vertical="top" wrapText="1" readingOrder="1"/>
    </xf>
    <xf numFmtId="0" fontId="11" fillId="0" borderId="7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1" fillId="2" borderId="8" xfId="1" applyNumberFormat="1" applyFont="1" applyFill="1" applyBorder="1" applyAlignment="1">
      <alignment vertical="top" wrapText="1" readingOrder="1"/>
    </xf>
    <xf numFmtId="0" fontId="10" fillId="2" borderId="8" xfId="1" applyNumberFormat="1" applyFont="1" applyFill="1" applyBorder="1" applyAlignment="1">
      <alignment vertical="top" wrapText="1" readingOrder="1"/>
    </xf>
    <xf numFmtId="0" fontId="7" fillId="2" borderId="0" xfId="0" applyFont="1" applyFill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7" xfId="1" applyNumberFormat="1" applyFont="1" applyFill="1" applyBorder="1" applyAlignment="1">
      <alignment vertical="top" wrapText="1" readingOrder="1"/>
    </xf>
    <xf numFmtId="0" fontId="3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0" fillId="2" borderId="9" xfId="1" applyNumberFormat="1" applyFont="1" applyFill="1" applyBorder="1" applyAlignment="1">
      <alignment vertical="top" wrapText="1" readingOrder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horizontal="right" wrapText="1"/>
    </xf>
    <xf numFmtId="0" fontId="11" fillId="0" borderId="8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3" fillId="0" borderId="5" xfId="0" applyFont="1" applyFill="1" applyBorder="1" applyAlignment="1">
      <alignment horizontal="right" wrapText="1"/>
    </xf>
    <xf numFmtId="0" fontId="3" fillId="0" borderId="6" xfId="0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right" wrapText="1"/>
    </xf>
    <xf numFmtId="0" fontId="4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"/>
  <sheetViews>
    <sheetView tabSelected="1" zoomScale="110" zoomScaleNormal="110" workbookViewId="0">
      <selection activeCell="N9" sqref="N9"/>
    </sheetView>
  </sheetViews>
  <sheetFormatPr defaultRowHeight="15" x14ac:dyDescent="0.25"/>
  <cols>
    <col min="1" max="1" width="9.140625" style="6" customWidth="1"/>
    <col min="2" max="2" width="18.7109375" style="6" customWidth="1"/>
    <col min="3" max="3" width="20.42578125" style="5" customWidth="1"/>
    <col min="4" max="4" width="34.85546875" style="5" customWidth="1"/>
    <col min="5" max="5" width="16.85546875" style="5" customWidth="1"/>
    <col min="6" max="6" width="4.85546875" style="5" customWidth="1"/>
    <col min="7" max="7" width="13.5703125" style="5" bestFit="1" customWidth="1"/>
    <col min="8" max="8" width="12.140625" style="6" customWidth="1"/>
    <col min="9" max="16384" width="9.140625" style="6"/>
  </cols>
  <sheetData>
    <row r="1" spans="1:8" ht="15.75" x14ac:dyDescent="0.25">
      <c r="H1" s="61" t="s">
        <v>206</v>
      </c>
    </row>
    <row r="2" spans="1:8" ht="15.75" x14ac:dyDescent="0.25">
      <c r="H2" s="62" t="s">
        <v>227</v>
      </c>
    </row>
    <row r="3" spans="1:8" ht="15.75" x14ac:dyDescent="0.25">
      <c r="H3" s="62" t="s">
        <v>228</v>
      </c>
    </row>
    <row r="4" spans="1:8" ht="15.75" x14ac:dyDescent="0.25">
      <c r="H4" s="63" t="s">
        <v>230</v>
      </c>
    </row>
    <row r="5" spans="1:8" ht="15.75" x14ac:dyDescent="0.25">
      <c r="H5" s="62" t="s">
        <v>231</v>
      </c>
    </row>
    <row r="6" spans="1:8" ht="15.75" x14ac:dyDescent="0.25">
      <c r="A6" s="67" t="s">
        <v>143</v>
      </c>
      <c r="B6" s="67"/>
      <c r="C6" s="67"/>
      <c r="D6" s="67"/>
      <c r="E6" s="67"/>
      <c r="F6" s="67"/>
      <c r="G6" s="67"/>
    </row>
    <row r="7" spans="1:8" x14ac:dyDescent="0.25">
      <c r="G7" s="57"/>
      <c r="H7" s="57" t="s">
        <v>19</v>
      </c>
    </row>
    <row r="8" spans="1:8" s="7" customFormat="1" ht="31.5" customHeight="1" x14ac:dyDescent="0.25">
      <c r="A8" s="68" t="s">
        <v>0</v>
      </c>
      <c r="B8" s="68" t="s">
        <v>1</v>
      </c>
      <c r="C8" s="68" t="s">
        <v>2</v>
      </c>
      <c r="D8" s="68"/>
      <c r="E8" s="69" t="s">
        <v>3</v>
      </c>
      <c r="F8" s="69" t="s">
        <v>4</v>
      </c>
      <c r="G8" s="59" t="s">
        <v>5</v>
      </c>
      <c r="H8" s="59" t="s">
        <v>226</v>
      </c>
    </row>
    <row r="9" spans="1:8" s="7" customFormat="1" ht="56.25" customHeight="1" x14ac:dyDescent="0.25">
      <c r="A9" s="68"/>
      <c r="B9" s="68"/>
      <c r="C9" s="59" t="s">
        <v>6</v>
      </c>
      <c r="D9" s="59" t="s">
        <v>7</v>
      </c>
      <c r="E9" s="69"/>
      <c r="F9" s="69"/>
      <c r="G9" s="22" t="s">
        <v>229</v>
      </c>
      <c r="H9" s="22" t="s">
        <v>229</v>
      </c>
    </row>
    <row r="10" spans="1:8" s="7" customFormat="1" x14ac:dyDescent="0.25">
      <c r="A10" s="23">
        <v>1</v>
      </c>
      <c r="B10" s="23">
        <v>2</v>
      </c>
      <c r="C10" s="60">
        <v>3</v>
      </c>
      <c r="D10" s="60">
        <v>4</v>
      </c>
      <c r="E10" s="60">
        <v>5</v>
      </c>
      <c r="F10" s="60">
        <v>6</v>
      </c>
      <c r="G10" s="60">
        <v>7</v>
      </c>
      <c r="H10" s="60">
        <v>8</v>
      </c>
    </row>
    <row r="11" spans="1:8" s="21" customFormat="1" ht="34.5" customHeight="1" x14ac:dyDescent="0.2">
      <c r="A11" s="23"/>
      <c r="B11" s="41"/>
      <c r="C11" s="45" t="s">
        <v>145</v>
      </c>
      <c r="D11" s="41" t="s">
        <v>92</v>
      </c>
      <c r="E11" s="47"/>
      <c r="F11" s="20"/>
      <c r="G11" s="51">
        <f>G12+G17+G22+G27+G30+G38+G49+G61+G64+G65+G48</f>
        <v>308960.10099999991</v>
      </c>
      <c r="H11" s="51">
        <f>H12+H17+H22+H27+H30+H38+H49+H61+H64+H65+H48</f>
        <v>308943.09399999992</v>
      </c>
    </row>
    <row r="12" spans="1:8" s="10" customFormat="1" ht="15" customHeight="1" x14ac:dyDescent="0.25">
      <c r="A12" s="1" t="s">
        <v>8</v>
      </c>
      <c r="B12" s="44"/>
      <c r="C12" s="45" t="s">
        <v>146</v>
      </c>
      <c r="D12" s="41" t="s">
        <v>144</v>
      </c>
      <c r="E12" s="46"/>
      <c r="F12" s="3"/>
      <c r="G12" s="51">
        <f t="shared" ref="G12:H12" si="0">SUM(G13:G16)</f>
        <v>217125.62399999998</v>
      </c>
      <c r="H12" s="51">
        <f t="shared" si="0"/>
        <v>217125.62399999998</v>
      </c>
    </row>
    <row r="13" spans="1:8" s="8" customFormat="1" ht="67.5" x14ac:dyDescent="0.25">
      <c r="A13" s="1" t="s">
        <v>48</v>
      </c>
      <c r="B13" s="2" t="s">
        <v>20</v>
      </c>
      <c r="C13" s="1" t="s">
        <v>147</v>
      </c>
      <c r="D13" s="27" t="s">
        <v>75</v>
      </c>
      <c r="E13" s="56" t="s">
        <v>9</v>
      </c>
      <c r="F13" s="1"/>
      <c r="G13" s="50">
        <v>215583.791</v>
      </c>
      <c r="H13" s="50">
        <v>215583.791</v>
      </c>
    </row>
    <row r="14" spans="1:8" s="8" customFormat="1" ht="101.25" x14ac:dyDescent="0.25">
      <c r="A14" s="1" t="s">
        <v>49</v>
      </c>
      <c r="B14" s="2" t="s">
        <v>20</v>
      </c>
      <c r="C14" s="1" t="s">
        <v>148</v>
      </c>
      <c r="D14" s="27" t="s">
        <v>76</v>
      </c>
      <c r="E14" s="56" t="s">
        <v>9</v>
      </c>
      <c r="F14" s="1"/>
      <c r="G14" s="50">
        <v>252.755</v>
      </c>
      <c r="H14" s="50">
        <v>252.755</v>
      </c>
    </row>
    <row r="15" spans="1:8" s="8" customFormat="1" ht="45" x14ac:dyDescent="0.25">
      <c r="A15" s="1" t="s">
        <v>10</v>
      </c>
      <c r="B15" s="2" t="s">
        <v>20</v>
      </c>
      <c r="C15" s="1" t="s">
        <v>149</v>
      </c>
      <c r="D15" s="27" t="s">
        <v>77</v>
      </c>
      <c r="E15" s="56" t="s">
        <v>9</v>
      </c>
      <c r="F15" s="1"/>
      <c r="G15" s="50">
        <v>581.62300000000005</v>
      </c>
      <c r="H15" s="50">
        <v>581.62300000000005</v>
      </c>
    </row>
    <row r="16" spans="1:8" s="8" customFormat="1" ht="86.25" customHeight="1" x14ac:dyDescent="0.25">
      <c r="A16" s="1" t="s">
        <v>11</v>
      </c>
      <c r="B16" s="2" t="s">
        <v>20</v>
      </c>
      <c r="C16" s="1" t="s">
        <v>150</v>
      </c>
      <c r="D16" s="27" t="s">
        <v>78</v>
      </c>
      <c r="E16" s="56" t="s">
        <v>9</v>
      </c>
      <c r="F16" s="1"/>
      <c r="G16" s="50">
        <v>707.45500000000004</v>
      </c>
      <c r="H16" s="50">
        <v>707.45500000000004</v>
      </c>
    </row>
    <row r="17" spans="1:8" s="10" customFormat="1" ht="45" customHeight="1" x14ac:dyDescent="0.25">
      <c r="A17" s="1" t="s">
        <v>12</v>
      </c>
      <c r="B17" s="4" t="s">
        <v>73</v>
      </c>
      <c r="C17" s="3" t="s">
        <v>151</v>
      </c>
      <c r="D17" s="31" t="s">
        <v>93</v>
      </c>
      <c r="E17" s="13" t="s">
        <v>25</v>
      </c>
      <c r="F17" s="3"/>
      <c r="G17" s="51">
        <f>SUM(G18:G21)</f>
        <v>37595.639999999992</v>
      </c>
      <c r="H17" s="51">
        <f>SUM(H18:H21)</f>
        <v>37595.639999999992</v>
      </c>
    </row>
    <row r="18" spans="1:8" s="8" customFormat="1" ht="67.5" x14ac:dyDescent="0.25">
      <c r="A18" s="1" t="s">
        <v>13</v>
      </c>
      <c r="B18" s="2" t="s">
        <v>73</v>
      </c>
      <c r="C18" s="1" t="s">
        <v>152</v>
      </c>
      <c r="D18" s="30" t="s">
        <v>79</v>
      </c>
      <c r="E18" s="56" t="s">
        <v>25</v>
      </c>
      <c r="F18" s="1"/>
      <c r="G18" s="50">
        <v>17112.901999999998</v>
      </c>
      <c r="H18" s="50">
        <v>17112.901999999998</v>
      </c>
    </row>
    <row r="19" spans="1:8" s="8" customFormat="1" ht="78.75" x14ac:dyDescent="0.25">
      <c r="A19" s="1" t="s">
        <v>16</v>
      </c>
      <c r="B19" s="2" t="s">
        <v>73</v>
      </c>
      <c r="C19" s="1" t="s">
        <v>197</v>
      </c>
      <c r="D19" s="30" t="s">
        <v>80</v>
      </c>
      <c r="E19" s="56" t="s">
        <v>25</v>
      </c>
      <c r="F19" s="1"/>
      <c r="G19" s="50">
        <v>125.78400000000001</v>
      </c>
      <c r="H19" s="50">
        <v>125.78400000000001</v>
      </c>
    </row>
    <row r="20" spans="1:8" s="8" customFormat="1" ht="67.5" x14ac:dyDescent="0.25">
      <c r="A20" s="1" t="s">
        <v>17</v>
      </c>
      <c r="B20" s="2" t="s">
        <v>73</v>
      </c>
      <c r="C20" s="1" t="s">
        <v>198</v>
      </c>
      <c r="D20" s="30" t="s">
        <v>81</v>
      </c>
      <c r="E20" s="56" t="s">
        <v>25</v>
      </c>
      <c r="F20" s="1"/>
      <c r="G20" s="50">
        <v>22862.896000000001</v>
      </c>
      <c r="H20" s="50">
        <v>22862.896000000001</v>
      </c>
    </row>
    <row r="21" spans="1:8" s="8" customFormat="1" ht="67.5" x14ac:dyDescent="0.25">
      <c r="A21" s="1" t="s">
        <v>50</v>
      </c>
      <c r="B21" s="2" t="s">
        <v>73</v>
      </c>
      <c r="C21" s="1" t="s">
        <v>153</v>
      </c>
      <c r="D21" s="30" t="s">
        <v>82</v>
      </c>
      <c r="E21" s="56" t="s">
        <v>25</v>
      </c>
      <c r="F21" s="1"/>
      <c r="G21" s="50">
        <v>-2505.942</v>
      </c>
      <c r="H21" s="50">
        <v>-2505.942</v>
      </c>
    </row>
    <row r="22" spans="1:8" s="10" customFormat="1" ht="52.5" x14ac:dyDescent="0.25">
      <c r="A22" s="1" t="s">
        <v>51</v>
      </c>
      <c r="B22" s="4" t="s">
        <v>23</v>
      </c>
      <c r="C22" s="3" t="s">
        <v>154</v>
      </c>
      <c r="D22" s="31" t="s">
        <v>94</v>
      </c>
      <c r="E22" s="13" t="s">
        <v>9</v>
      </c>
      <c r="F22" s="3"/>
      <c r="G22" s="51">
        <f t="shared" ref="G22:H22" si="1">SUM(G23:G26)</f>
        <v>12946.747000000001</v>
      </c>
      <c r="H22" s="51">
        <f t="shared" si="1"/>
        <v>12946.747000000001</v>
      </c>
    </row>
    <row r="23" spans="1:8" s="8" customFormat="1" ht="45" x14ac:dyDescent="0.25">
      <c r="A23" s="1" t="s">
        <v>18</v>
      </c>
      <c r="B23" s="2" t="s">
        <v>23</v>
      </c>
      <c r="C23" s="1" t="s">
        <v>155</v>
      </c>
      <c r="D23" s="30" t="s">
        <v>83</v>
      </c>
      <c r="E23" s="56" t="s">
        <v>9</v>
      </c>
      <c r="F23" s="1"/>
      <c r="G23" s="50">
        <v>8543.44</v>
      </c>
      <c r="H23" s="50">
        <v>8543.44</v>
      </c>
    </row>
    <row r="24" spans="1:8" s="8" customFormat="1" ht="45" x14ac:dyDescent="0.25">
      <c r="A24" s="1" t="s">
        <v>52</v>
      </c>
      <c r="B24" s="2" t="s">
        <v>23</v>
      </c>
      <c r="C24" s="1" t="s">
        <v>156</v>
      </c>
      <c r="D24" s="30" t="s">
        <v>84</v>
      </c>
      <c r="E24" s="56" t="s">
        <v>9</v>
      </c>
      <c r="F24" s="1"/>
      <c r="G24" s="50">
        <v>3482.864</v>
      </c>
      <c r="H24" s="50">
        <v>3482.864</v>
      </c>
    </row>
    <row r="25" spans="1:8" s="8" customFormat="1" ht="45" x14ac:dyDescent="0.25">
      <c r="A25" s="1" t="s">
        <v>53</v>
      </c>
      <c r="B25" s="2" t="s">
        <v>23</v>
      </c>
      <c r="C25" s="1" t="s">
        <v>157</v>
      </c>
      <c r="D25" s="30" t="s">
        <v>85</v>
      </c>
      <c r="E25" s="56" t="s">
        <v>9</v>
      </c>
      <c r="F25" s="1"/>
      <c r="G25" s="50">
        <v>455.93900000000002</v>
      </c>
      <c r="H25" s="50">
        <v>455.93900000000002</v>
      </c>
    </row>
    <row r="26" spans="1:8" s="8" customFormat="1" ht="45" x14ac:dyDescent="0.25">
      <c r="A26" s="1" t="s">
        <v>54</v>
      </c>
      <c r="B26" s="2" t="s">
        <v>23</v>
      </c>
      <c r="C26" s="1" t="s">
        <v>158</v>
      </c>
      <c r="D26" s="30" t="s">
        <v>86</v>
      </c>
      <c r="E26" s="56" t="s">
        <v>9</v>
      </c>
      <c r="F26" s="1"/>
      <c r="G26" s="50">
        <v>464.50400000000002</v>
      </c>
      <c r="H26" s="50">
        <v>464.50400000000002</v>
      </c>
    </row>
    <row r="27" spans="1:8" s="10" customFormat="1" ht="52.5" x14ac:dyDescent="0.25">
      <c r="A27" s="1" t="s">
        <v>55</v>
      </c>
      <c r="B27" s="4" t="s">
        <v>26</v>
      </c>
      <c r="C27" s="3" t="s">
        <v>159</v>
      </c>
      <c r="D27" s="31" t="s">
        <v>95</v>
      </c>
      <c r="E27" s="13" t="s">
        <v>9</v>
      </c>
      <c r="F27" s="3"/>
      <c r="G27" s="51">
        <f t="shared" ref="G27:H27" si="2">SUM(G28:G29)</f>
        <v>816.24</v>
      </c>
      <c r="H27" s="51">
        <f t="shared" si="2"/>
        <v>816.24</v>
      </c>
    </row>
    <row r="28" spans="1:8" s="8" customFormat="1" ht="45" x14ac:dyDescent="0.25">
      <c r="A28" s="1" t="s">
        <v>56</v>
      </c>
      <c r="B28" s="2" t="s">
        <v>26</v>
      </c>
      <c r="C28" s="1" t="s">
        <v>160</v>
      </c>
      <c r="D28" s="30" t="s">
        <v>87</v>
      </c>
      <c r="E28" s="56" t="s">
        <v>9</v>
      </c>
      <c r="F28" s="1"/>
      <c r="G28" s="50">
        <v>816.23800000000006</v>
      </c>
      <c r="H28" s="50">
        <v>816.23800000000006</v>
      </c>
    </row>
    <row r="29" spans="1:8" s="8" customFormat="1" ht="45" x14ac:dyDescent="0.25">
      <c r="A29" s="1" t="s">
        <v>57</v>
      </c>
      <c r="B29" s="2" t="s">
        <v>26</v>
      </c>
      <c r="C29" s="1" t="s">
        <v>161</v>
      </c>
      <c r="D29" s="30" t="s">
        <v>88</v>
      </c>
      <c r="E29" s="56" t="s">
        <v>9</v>
      </c>
      <c r="F29" s="1"/>
      <c r="G29" s="50">
        <v>2E-3</v>
      </c>
      <c r="H29" s="50">
        <v>2E-3</v>
      </c>
    </row>
    <row r="30" spans="1:8" s="10" customFormat="1" ht="21" x14ac:dyDescent="0.25">
      <c r="A30" s="1" t="s">
        <v>58</v>
      </c>
      <c r="B30" s="4" t="s">
        <v>28</v>
      </c>
      <c r="C30" s="3" t="s">
        <v>162</v>
      </c>
      <c r="D30" s="26" t="s">
        <v>96</v>
      </c>
      <c r="E30" s="13"/>
      <c r="F30" s="3"/>
      <c r="G30" s="51">
        <f t="shared" ref="G30:H30" si="3">SUM(G31:G37)</f>
        <v>6774.8489999999993</v>
      </c>
      <c r="H30" s="51">
        <f t="shared" si="3"/>
        <v>6774.8489999999993</v>
      </c>
    </row>
    <row r="31" spans="1:8" s="11" customFormat="1" ht="45" x14ac:dyDescent="0.25">
      <c r="A31" s="1" t="s">
        <v>59</v>
      </c>
      <c r="B31" s="2" t="s">
        <v>28</v>
      </c>
      <c r="C31" s="1" t="s">
        <v>163</v>
      </c>
      <c r="D31" s="56" t="s">
        <v>27</v>
      </c>
      <c r="E31" s="56" t="s">
        <v>9</v>
      </c>
      <c r="F31" s="56"/>
      <c r="G31" s="53">
        <v>4431.2430000000004</v>
      </c>
      <c r="H31" s="53">
        <v>4431.2430000000004</v>
      </c>
    </row>
    <row r="32" spans="1:8" s="11" customFormat="1" ht="78.75" x14ac:dyDescent="0.25">
      <c r="A32" s="1" t="s">
        <v>60</v>
      </c>
      <c r="B32" s="2" t="s">
        <v>28</v>
      </c>
      <c r="C32" s="1" t="s">
        <v>164</v>
      </c>
      <c r="D32" s="19" t="s">
        <v>126</v>
      </c>
      <c r="E32" s="32" t="s">
        <v>44</v>
      </c>
      <c r="F32" s="56"/>
      <c r="G32" s="53">
        <v>91.15</v>
      </c>
      <c r="H32" s="53">
        <v>91.15</v>
      </c>
    </row>
    <row r="33" spans="1:8" s="11" customFormat="1" ht="90" x14ac:dyDescent="0.25">
      <c r="A33" s="1" t="s">
        <v>61</v>
      </c>
      <c r="B33" s="2" t="s">
        <v>28</v>
      </c>
      <c r="C33" s="1" t="s">
        <v>165</v>
      </c>
      <c r="D33" s="19" t="s">
        <v>127</v>
      </c>
      <c r="E33" s="56" t="s">
        <v>9</v>
      </c>
      <c r="F33" s="56"/>
      <c r="G33" s="53">
        <v>1.28</v>
      </c>
      <c r="H33" s="53">
        <v>1.28</v>
      </c>
    </row>
    <row r="34" spans="1:8" s="11" customFormat="1" ht="67.5" x14ac:dyDescent="0.25">
      <c r="A34" s="1" t="s">
        <v>62</v>
      </c>
      <c r="B34" s="2" t="s">
        <v>28</v>
      </c>
      <c r="C34" s="1" t="s">
        <v>166</v>
      </c>
      <c r="D34" s="19" t="s">
        <v>209</v>
      </c>
      <c r="E34" s="19" t="s">
        <v>44</v>
      </c>
      <c r="F34" s="56"/>
      <c r="G34" s="53">
        <v>194.82499999999999</v>
      </c>
      <c r="H34" s="53">
        <v>194.82499999999999</v>
      </c>
    </row>
    <row r="35" spans="1:8" s="11" customFormat="1" ht="90" x14ac:dyDescent="0.25">
      <c r="A35" s="1" t="s">
        <v>63</v>
      </c>
      <c r="B35" s="2" t="s">
        <v>28</v>
      </c>
      <c r="C35" s="1" t="s">
        <v>167</v>
      </c>
      <c r="D35" s="19" t="s">
        <v>128</v>
      </c>
      <c r="E35" s="32" t="s">
        <v>44</v>
      </c>
      <c r="F35" s="56"/>
      <c r="G35" s="53">
        <v>1075.7249999999999</v>
      </c>
      <c r="H35" s="53">
        <v>1075.7249999999999</v>
      </c>
    </row>
    <row r="36" spans="1:8" s="11" customFormat="1" ht="78.75" x14ac:dyDescent="0.25">
      <c r="A36" s="1" t="s">
        <v>64</v>
      </c>
      <c r="B36" s="2" t="s">
        <v>28</v>
      </c>
      <c r="C36" s="1" t="s">
        <v>223</v>
      </c>
      <c r="D36" s="19" t="s">
        <v>224</v>
      </c>
      <c r="E36" s="56" t="s">
        <v>31</v>
      </c>
      <c r="F36" s="56"/>
      <c r="G36" s="53">
        <v>0.15</v>
      </c>
      <c r="H36" s="53">
        <v>0.15</v>
      </c>
    </row>
    <row r="37" spans="1:8" s="11" customFormat="1" ht="67.5" x14ac:dyDescent="0.25">
      <c r="A37" s="1" t="s">
        <v>65</v>
      </c>
      <c r="B37" s="2" t="s">
        <v>29</v>
      </c>
      <c r="C37" s="1" t="s">
        <v>168</v>
      </c>
      <c r="D37" s="11" t="s">
        <v>208</v>
      </c>
      <c r="E37" s="56" t="s">
        <v>30</v>
      </c>
      <c r="F37" s="56"/>
      <c r="G37" s="53">
        <v>980.476</v>
      </c>
      <c r="H37" s="53">
        <v>980.476</v>
      </c>
    </row>
    <row r="38" spans="1:8" s="14" customFormat="1" ht="73.5" x14ac:dyDescent="0.25">
      <c r="A38" s="1" t="s">
        <v>66</v>
      </c>
      <c r="B38" s="4" t="s">
        <v>21</v>
      </c>
      <c r="C38" s="3" t="s">
        <v>169</v>
      </c>
      <c r="D38" s="29" t="s">
        <v>102</v>
      </c>
      <c r="E38" s="12"/>
      <c r="F38" s="13"/>
      <c r="G38" s="51">
        <f t="shared" ref="G38:H38" si="4">SUM(G39:G47)</f>
        <v>8665.2520000000004</v>
      </c>
      <c r="H38" s="51">
        <f t="shared" si="4"/>
        <v>8665.2520000000004</v>
      </c>
    </row>
    <row r="39" spans="1:8" s="11" customFormat="1" ht="78.75" x14ac:dyDescent="0.25">
      <c r="A39" s="1" t="s">
        <v>67</v>
      </c>
      <c r="B39" s="2" t="s">
        <v>21</v>
      </c>
      <c r="C39" s="1" t="s">
        <v>170</v>
      </c>
      <c r="D39" s="28" t="s">
        <v>103</v>
      </c>
      <c r="E39" s="56" t="s">
        <v>31</v>
      </c>
      <c r="F39" s="15"/>
      <c r="G39" s="50">
        <v>3802.1039999999998</v>
      </c>
      <c r="H39" s="50">
        <v>3802.1039999999998</v>
      </c>
    </row>
    <row r="40" spans="1:8" s="11" customFormat="1" ht="84.75" customHeight="1" x14ac:dyDescent="0.25">
      <c r="A40" s="1" t="s">
        <v>68</v>
      </c>
      <c r="B40" s="2" t="s">
        <v>21</v>
      </c>
      <c r="C40" s="1" t="s">
        <v>171</v>
      </c>
      <c r="D40" s="28" t="s">
        <v>125</v>
      </c>
      <c r="E40" s="56" t="s">
        <v>31</v>
      </c>
      <c r="F40" s="15"/>
      <c r="G40" s="50">
        <v>50.095999999999997</v>
      </c>
      <c r="H40" s="50">
        <v>50.095999999999997</v>
      </c>
    </row>
    <row r="41" spans="1:8" s="11" customFormat="1" ht="90" x14ac:dyDescent="0.25">
      <c r="A41" s="1" t="s">
        <v>69</v>
      </c>
      <c r="B41" s="2" t="s">
        <v>21</v>
      </c>
      <c r="C41" s="1" t="s">
        <v>213</v>
      </c>
      <c r="D41" s="58" t="s">
        <v>104</v>
      </c>
      <c r="E41" s="56" t="s">
        <v>214</v>
      </c>
      <c r="F41" s="56"/>
      <c r="G41" s="53">
        <v>1.5</v>
      </c>
      <c r="H41" s="53">
        <v>1.5</v>
      </c>
    </row>
    <row r="42" spans="1:8" s="11" customFormat="1" ht="78.75" x14ac:dyDescent="0.25">
      <c r="A42" s="1" t="s">
        <v>70</v>
      </c>
      <c r="B42" s="2" t="s">
        <v>21</v>
      </c>
      <c r="C42" s="1" t="s">
        <v>199</v>
      </c>
      <c r="D42" s="28" t="s">
        <v>104</v>
      </c>
      <c r="E42" s="11" t="s">
        <v>207</v>
      </c>
      <c r="F42" s="56"/>
      <c r="G42" s="53">
        <v>70.400000000000006</v>
      </c>
      <c r="H42" s="53">
        <v>70.400000000000006</v>
      </c>
    </row>
    <row r="43" spans="1:8" s="11" customFormat="1" ht="90" x14ac:dyDescent="0.25">
      <c r="A43" s="1" t="s">
        <v>71</v>
      </c>
      <c r="B43" s="2" t="s">
        <v>21</v>
      </c>
      <c r="C43" s="1" t="s">
        <v>215</v>
      </c>
      <c r="D43" s="58" t="s">
        <v>104</v>
      </c>
      <c r="E43" s="56" t="s">
        <v>222</v>
      </c>
      <c r="F43" s="56"/>
      <c r="G43" s="53">
        <v>16.5</v>
      </c>
      <c r="H43" s="53">
        <v>16.5</v>
      </c>
    </row>
    <row r="44" spans="1:8" s="11" customFormat="1" ht="78.75" x14ac:dyDescent="0.25">
      <c r="A44" s="1" t="s">
        <v>72</v>
      </c>
      <c r="B44" s="2" t="s">
        <v>21</v>
      </c>
      <c r="C44" s="1" t="s">
        <v>172</v>
      </c>
      <c r="D44" s="11" t="s">
        <v>32</v>
      </c>
      <c r="E44" s="56" t="s">
        <v>33</v>
      </c>
      <c r="F44" s="56"/>
      <c r="G44" s="50">
        <v>275.21899999999999</v>
      </c>
      <c r="H44" s="50">
        <v>275.21899999999999</v>
      </c>
    </row>
    <row r="45" spans="1:8" s="11" customFormat="1" ht="78.75" x14ac:dyDescent="0.25">
      <c r="A45" s="1" t="s">
        <v>107</v>
      </c>
      <c r="B45" s="2" t="s">
        <v>21</v>
      </c>
      <c r="C45" s="1" t="s">
        <v>173</v>
      </c>
      <c r="D45" s="28" t="s">
        <v>105</v>
      </c>
      <c r="E45" s="56" t="s">
        <v>31</v>
      </c>
      <c r="F45" s="56"/>
      <c r="G45" s="50">
        <v>2231.7190000000001</v>
      </c>
      <c r="H45" s="50">
        <v>2231.7190000000001</v>
      </c>
    </row>
    <row r="46" spans="1:8" s="11" customFormat="1" ht="78.75" x14ac:dyDescent="0.25">
      <c r="A46" s="1" t="s">
        <v>108</v>
      </c>
      <c r="B46" s="2" t="s">
        <v>21</v>
      </c>
      <c r="C46" s="1" t="s">
        <v>174</v>
      </c>
      <c r="D46" s="56" t="s">
        <v>34</v>
      </c>
      <c r="E46" s="56" t="s">
        <v>31</v>
      </c>
      <c r="F46" s="56"/>
      <c r="G46" s="50">
        <v>2120</v>
      </c>
      <c r="H46" s="50">
        <v>2120</v>
      </c>
    </row>
    <row r="47" spans="1:8" s="11" customFormat="1" ht="78.75" x14ac:dyDescent="0.25">
      <c r="A47" s="1" t="s">
        <v>109</v>
      </c>
      <c r="B47" s="2" t="s">
        <v>21</v>
      </c>
      <c r="C47" s="1" t="s">
        <v>175</v>
      </c>
      <c r="D47" s="28" t="s">
        <v>106</v>
      </c>
      <c r="E47" s="56" t="s">
        <v>31</v>
      </c>
      <c r="F47" s="56"/>
      <c r="G47" s="50">
        <v>97.713999999999999</v>
      </c>
      <c r="H47" s="50">
        <v>97.713999999999999</v>
      </c>
    </row>
    <row r="48" spans="1:8" s="14" customFormat="1" ht="73.5" x14ac:dyDescent="0.25">
      <c r="A48" s="1" t="s">
        <v>110</v>
      </c>
      <c r="B48" s="4" t="s">
        <v>36</v>
      </c>
      <c r="C48" s="3" t="s">
        <v>203</v>
      </c>
      <c r="D48" s="26" t="s">
        <v>97</v>
      </c>
      <c r="E48" s="14" t="s">
        <v>35</v>
      </c>
      <c r="F48" s="13"/>
      <c r="G48" s="51">
        <v>179.18</v>
      </c>
      <c r="H48" s="51">
        <v>179.179</v>
      </c>
    </row>
    <row r="49" spans="1:8" s="14" customFormat="1" ht="45" x14ac:dyDescent="0.25">
      <c r="A49" s="1" t="s">
        <v>111</v>
      </c>
      <c r="B49" s="2" t="s">
        <v>38</v>
      </c>
      <c r="C49" s="3" t="s">
        <v>176</v>
      </c>
      <c r="D49" s="26" t="s">
        <v>98</v>
      </c>
      <c r="E49" s="13"/>
      <c r="F49" s="13"/>
      <c r="G49" s="51">
        <f>SUM(G50:G60)</f>
        <v>10812.475999999999</v>
      </c>
      <c r="H49" s="51">
        <f>SUM(H50:H60)</f>
        <v>10812.475999999999</v>
      </c>
    </row>
    <row r="50" spans="1:8" s="11" customFormat="1" ht="90" x14ac:dyDescent="0.25">
      <c r="A50" s="1" t="s">
        <v>112</v>
      </c>
      <c r="B50" s="2" t="s">
        <v>38</v>
      </c>
      <c r="C50" s="1" t="s">
        <v>216</v>
      </c>
      <c r="D50" s="56" t="s">
        <v>37</v>
      </c>
      <c r="E50" s="56" t="s">
        <v>214</v>
      </c>
      <c r="F50" s="56"/>
      <c r="G50" s="50">
        <v>52.545000000000002</v>
      </c>
      <c r="H50" s="50">
        <v>52.545000000000002</v>
      </c>
    </row>
    <row r="51" spans="1:8" s="11" customFormat="1" ht="78.75" x14ac:dyDescent="0.25">
      <c r="A51" s="1" t="s">
        <v>113</v>
      </c>
      <c r="B51" s="2" t="s">
        <v>38</v>
      </c>
      <c r="C51" s="1" t="s">
        <v>200</v>
      </c>
      <c r="D51" s="56" t="s">
        <v>37</v>
      </c>
      <c r="E51" s="11" t="s">
        <v>207</v>
      </c>
      <c r="F51" s="56"/>
      <c r="G51" s="50">
        <v>155.75</v>
      </c>
      <c r="H51" s="50">
        <v>155.75</v>
      </c>
    </row>
    <row r="52" spans="1:8" s="11" customFormat="1" ht="90" x14ac:dyDescent="0.25">
      <c r="A52" s="1" t="s">
        <v>114</v>
      </c>
      <c r="B52" s="2" t="s">
        <v>38</v>
      </c>
      <c r="C52" s="1" t="s">
        <v>217</v>
      </c>
      <c r="D52" s="56" t="s">
        <v>37</v>
      </c>
      <c r="E52" s="56" t="s">
        <v>222</v>
      </c>
      <c r="F52" s="56"/>
      <c r="G52" s="50">
        <v>9</v>
      </c>
      <c r="H52" s="50">
        <v>9</v>
      </c>
    </row>
    <row r="53" spans="1:8" s="11" customFormat="1" ht="67.5" x14ac:dyDescent="0.25">
      <c r="A53" s="1" t="s">
        <v>115</v>
      </c>
      <c r="B53" s="2" t="s">
        <v>38</v>
      </c>
      <c r="C53" s="1" t="s">
        <v>177</v>
      </c>
      <c r="D53" s="56" t="s">
        <v>37</v>
      </c>
      <c r="E53" s="56" t="s">
        <v>33</v>
      </c>
      <c r="F53" s="56"/>
      <c r="G53" s="50">
        <v>9778.9220000000005</v>
      </c>
      <c r="H53" s="50">
        <v>9778.9220000000005</v>
      </c>
    </row>
    <row r="54" spans="1:8" s="11" customFormat="1" ht="90" x14ac:dyDescent="0.25">
      <c r="A54" s="1" t="s">
        <v>116</v>
      </c>
      <c r="B54" s="2" t="s">
        <v>38</v>
      </c>
      <c r="C54" s="1" t="s">
        <v>218</v>
      </c>
      <c r="D54" s="56" t="s">
        <v>39</v>
      </c>
      <c r="E54" s="56" t="s">
        <v>214</v>
      </c>
      <c r="F54" s="56"/>
      <c r="G54" s="50">
        <v>36.469000000000001</v>
      </c>
      <c r="H54" s="50">
        <v>36.469000000000001</v>
      </c>
    </row>
    <row r="55" spans="1:8" s="11" customFormat="1" ht="78.75" x14ac:dyDescent="0.25">
      <c r="A55" s="1" t="s">
        <v>117</v>
      </c>
      <c r="B55" s="2" t="s">
        <v>38</v>
      </c>
      <c r="C55" s="1" t="s">
        <v>201</v>
      </c>
      <c r="D55" s="56" t="s">
        <v>39</v>
      </c>
      <c r="E55" s="11" t="s">
        <v>207</v>
      </c>
      <c r="F55" s="56"/>
      <c r="G55" s="50">
        <v>8.2000000000000003E-2</v>
      </c>
      <c r="H55" s="50">
        <v>8.2000000000000003E-2</v>
      </c>
    </row>
    <row r="56" spans="1:8" s="11" customFormat="1" ht="67.5" x14ac:dyDescent="0.25">
      <c r="A56" s="1" t="s">
        <v>118</v>
      </c>
      <c r="B56" s="2" t="s">
        <v>38</v>
      </c>
      <c r="C56" s="1" t="s">
        <v>178</v>
      </c>
      <c r="D56" s="56" t="s">
        <v>39</v>
      </c>
      <c r="E56" s="56" t="s">
        <v>33</v>
      </c>
      <c r="F56" s="56"/>
      <c r="G56" s="50">
        <v>56.061</v>
      </c>
      <c r="H56" s="50">
        <v>56.061</v>
      </c>
    </row>
    <row r="57" spans="1:8" s="11" customFormat="1" ht="56.25" x14ac:dyDescent="0.25">
      <c r="A57" s="1" t="s">
        <v>119</v>
      </c>
      <c r="B57" s="2" t="s">
        <v>38</v>
      </c>
      <c r="C57" s="1" t="s">
        <v>179</v>
      </c>
      <c r="D57" s="56" t="s">
        <v>39</v>
      </c>
      <c r="E57" s="56" t="s">
        <v>204</v>
      </c>
      <c r="F57" s="56"/>
      <c r="G57" s="50">
        <v>83.421000000000006</v>
      </c>
      <c r="H57" s="50">
        <v>83.421000000000006</v>
      </c>
    </row>
    <row r="58" spans="1:8" s="11" customFormat="1" ht="67.5" x14ac:dyDescent="0.25">
      <c r="A58" s="1" t="s">
        <v>120</v>
      </c>
      <c r="B58" s="2" t="s">
        <v>38</v>
      </c>
      <c r="C58" s="1" t="s">
        <v>180</v>
      </c>
      <c r="D58" s="56" t="s">
        <v>39</v>
      </c>
      <c r="E58" s="56" t="s">
        <v>129</v>
      </c>
      <c r="F58" s="56"/>
      <c r="G58" s="50">
        <v>194.054</v>
      </c>
      <c r="H58" s="50">
        <v>194.054</v>
      </c>
    </row>
    <row r="59" spans="1:8" s="11" customFormat="1" ht="90" x14ac:dyDescent="0.25">
      <c r="A59" s="1" t="s">
        <v>121</v>
      </c>
      <c r="B59" s="2" t="s">
        <v>38</v>
      </c>
      <c r="C59" s="1" t="s">
        <v>181</v>
      </c>
      <c r="D59" s="56" t="s">
        <v>39</v>
      </c>
      <c r="E59" s="56" t="s">
        <v>205</v>
      </c>
      <c r="F59" s="56"/>
      <c r="G59" s="50">
        <v>32.514000000000003</v>
      </c>
      <c r="H59" s="50">
        <v>32.514000000000003</v>
      </c>
    </row>
    <row r="60" spans="1:8" s="11" customFormat="1" ht="78.75" x14ac:dyDescent="0.25">
      <c r="A60" s="1" t="s">
        <v>122</v>
      </c>
      <c r="B60" s="2" t="s">
        <v>38</v>
      </c>
      <c r="C60" s="1" t="s">
        <v>182</v>
      </c>
      <c r="D60" s="56" t="s">
        <v>39</v>
      </c>
      <c r="E60" s="56" t="s">
        <v>31</v>
      </c>
      <c r="F60" s="56"/>
      <c r="G60" s="50">
        <v>413.65800000000002</v>
      </c>
      <c r="H60" s="50">
        <v>413.65800000000002</v>
      </c>
    </row>
    <row r="61" spans="1:8" s="14" customFormat="1" ht="84" x14ac:dyDescent="0.25">
      <c r="A61" s="1" t="s">
        <v>123</v>
      </c>
      <c r="B61" s="4" t="s">
        <v>40</v>
      </c>
      <c r="C61" s="3" t="s">
        <v>183</v>
      </c>
      <c r="D61" s="41" t="s">
        <v>89</v>
      </c>
      <c r="E61" s="13" t="s">
        <v>31</v>
      </c>
      <c r="F61" s="13"/>
      <c r="G61" s="51">
        <f t="shared" ref="G61:H61" si="5">SUM(G62:G63)</f>
        <v>11005.953000000001</v>
      </c>
      <c r="H61" s="51">
        <f t="shared" si="5"/>
        <v>11005.953000000001</v>
      </c>
    </row>
    <row r="62" spans="1:8" s="11" customFormat="1" ht="93.75" customHeight="1" x14ac:dyDescent="0.25">
      <c r="A62" s="1" t="s">
        <v>124</v>
      </c>
      <c r="B62" s="2" t="s">
        <v>40</v>
      </c>
      <c r="C62" s="1" t="s">
        <v>210</v>
      </c>
      <c r="D62" s="27" t="s">
        <v>211</v>
      </c>
      <c r="E62" s="56" t="s">
        <v>31</v>
      </c>
      <c r="F62" s="56"/>
      <c r="G62" s="50">
        <v>4253.9560000000001</v>
      </c>
      <c r="H62" s="50">
        <v>4253.9560000000001</v>
      </c>
    </row>
    <row r="63" spans="1:8" s="11" customFormat="1" ht="78.75" x14ac:dyDescent="0.25">
      <c r="A63" s="1" t="s">
        <v>131</v>
      </c>
      <c r="B63" s="2" t="s">
        <v>40</v>
      </c>
      <c r="C63" s="1" t="s">
        <v>184</v>
      </c>
      <c r="D63" s="27" t="s">
        <v>212</v>
      </c>
      <c r="E63" s="56" t="s">
        <v>31</v>
      </c>
      <c r="F63" s="56"/>
      <c r="G63" s="50">
        <v>6751.9970000000003</v>
      </c>
      <c r="H63" s="50">
        <v>6751.9970000000003</v>
      </c>
    </row>
    <row r="64" spans="1:8" s="14" customFormat="1" ht="21" x14ac:dyDescent="0.25">
      <c r="A64" s="1" t="s">
        <v>132</v>
      </c>
      <c r="B64" s="4" t="s">
        <v>41</v>
      </c>
      <c r="C64" s="3" t="s">
        <v>185</v>
      </c>
      <c r="D64" s="26" t="s">
        <v>90</v>
      </c>
      <c r="E64" s="13"/>
      <c r="F64" s="13"/>
      <c r="G64" s="51">
        <v>3029.462</v>
      </c>
      <c r="H64" s="51">
        <v>3029.462</v>
      </c>
    </row>
    <row r="65" spans="1:8" s="14" customFormat="1" ht="21" x14ac:dyDescent="0.25">
      <c r="A65" s="1" t="s">
        <v>133</v>
      </c>
      <c r="B65" s="4" t="s">
        <v>46</v>
      </c>
      <c r="C65" s="3" t="s">
        <v>186</v>
      </c>
      <c r="D65" s="26" t="s">
        <v>91</v>
      </c>
      <c r="E65" s="13"/>
      <c r="F65" s="13"/>
      <c r="G65" s="51">
        <f>SUM(G66:G68)</f>
        <v>8.6780000000000008</v>
      </c>
      <c r="H65" s="51">
        <f>SUM(H66:H68)</f>
        <v>-8.3279999999999994</v>
      </c>
    </row>
    <row r="66" spans="1:8" s="11" customFormat="1" ht="78.75" x14ac:dyDescent="0.25">
      <c r="A66" s="1" t="s">
        <v>134</v>
      </c>
      <c r="B66" s="2" t="s">
        <v>46</v>
      </c>
      <c r="C66" s="1" t="s">
        <v>202</v>
      </c>
      <c r="D66" s="19" t="s">
        <v>47</v>
      </c>
      <c r="E66" s="11" t="s">
        <v>207</v>
      </c>
      <c r="F66" s="13"/>
      <c r="G66" s="50">
        <v>5.2</v>
      </c>
      <c r="H66" s="50">
        <v>5.2</v>
      </c>
    </row>
    <row r="67" spans="1:8" s="11" customFormat="1" ht="67.5" x14ac:dyDescent="0.25">
      <c r="A67" s="1" t="s">
        <v>135</v>
      </c>
      <c r="B67" s="2" t="s">
        <v>46</v>
      </c>
      <c r="C67" s="1" t="s">
        <v>219</v>
      </c>
      <c r="D67" s="19" t="s">
        <v>47</v>
      </c>
      <c r="E67" s="56" t="s">
        <v>33</v>
      </c>
      <c r="F67" s="13"/>
      <c r="G67" s="50">
        <v>3.4780000000000002</v>
      </c>
      <c r="H67" s="50">
        <v>3.4780000000000002</v>
      </c>
    </row>
    <row r="68" spans="1:8" s="11" customFormat="1" ht="78.75" x14ac:dyDescent="0.25">
      <c r="A68" s="1" t="s">
        <v>136</v>
      </c>
      <c r="B68" s="2" t="s">
        <v>46</v>
      </c>
      <c r="C68" s="1" t="s">
        <v>188</v>
      </c>
      <c r="D68" s="19" t="s">
        <v>47</v>
      </c>
      <c r="E68" s="56" t="s">
        <v>31</v>
      </c>
      <c r="F68" s="13"/>
      <c r="G68" s="50">
        <v>0</v>
      </c>
      <c r="H68" s="50">
        <v>-17.006</v>
      </c>
    </row>
    <row r="69" spans="1:8" s="14" customFormat="1" ht="31.5" x14ac:dyDescent="0.25">
      <c r="A69" s="1" t="s">
        <v>137</v>
      </c>
      <c r="B69" s="34" t="s">
        <v>22</v>
      </c>
      <c r="C69" s="33" t="s">
        <v>187</v>
      </c>
      <c r="D69" s="35" t="s">
        <v>99</v>
      </c>
      <c r="E69" s="36"/>
      <c r="F69" s="36"/>
      <c r="G69" s="54">
        <f t="shared" ref="G69:H69" si="6">SUM(G70:G74)</f>
        <v>984389.20000000007</v>
      </c>
      <c r="H69" s="54">
        <f t="shared" si="6"/>
        <v>967668.39899999998</v>
      </c>
    </row>
    <row r="70" spans="1:8" s="11" customFormat="1" ht="22.5" x14ac:dyDescent="0.25">
      <c r="A70" s="1" t="s">
        <v>138</v>
      </c>
      <c r="B70" s="38" t="s">
        <v>22</v>
      </c>
      <c r="C70" s="37" t="s">
        <v>189</v>
      </c>
      <c r="D70" s="39" t="s">
        <v>14</v>
      </c>
      <c r="E70" s="36"/>
      <c r="F70" s="39"/>
      <c r="G70" s="53">
        <v>86714</v>
      </c>
      <c r="H70" s="53">
        <v>86714</v>
      </c>
    </row>
    <row r="71" spans="1:8" s="11" customFormat="1" ht="33.75" x14ac:dyDescent="0.25">
      <c r="A71" s="1" t="s">
        <v>139</v>
      </c>
      <c r="B71" s="38" t="s">
        <v>22</v>
      </c>
      <c r="C71" s="37" t="s">
        <v>190</v>
      </c>
      <c r="D71" s="39" t="s">
        <v>15</v>
      </c>
      <c r="E71" s="36"/>
      <c r="F71" s="39"/>
      <c r="G71" s="53">
        <v>19319.59</v>
      </c>
      <c r="H71" s="53">
        <v>19319.59</v>
      </c>
    </row>
    <row r="72" spans="1:8" s="11" customFormat="1" ht="22.5" x14ac:dyDescent="0.2">
      <c r="A72" s="1" t="s">
        <v>140</v>
      </c>
      <c r="B72" s="38" t="s">
        <v>22</v>
      </c>
      <c r="C72" s="37" t="s">
        <v>191</v>
      </c>
      <c r="D72" s="39" t="s">
        <v>42</v>
      </c>
      <c r="E72" s="36"/>
      <c r="F72" s="40"/>
      <c r="G72" s="53">
        <v>320234.05</v>
      </c>
      <c r="H72" s="53">
        <v>312772.995</v>
      </c>
    </row>
    <row r="73" spans="1:8" s="11" customFormat="1" ht="22.5" x14ac:dyDescent="0.2">
      <c r="A73" s="1" t="s">
        <v>141</v>
      </c>
      <c r="B73" s="38" t="s">
        <v>22</v>
      </c>
      <c r="C73" s="37" t="s">
        <v>192</v>
      </c>
      <c r="D73" s="39" t="s">
        <v>43</v>
      </c>
      <c r="E73" s="36"/>
      <c r="F73" s="40"/>
      <c r="G73" s="53">
        <v>557485.76</v>
      </c>
      <c r="H73" s="53">
        <v>548226.01399999997</v>
      </c>
    </row>
    <row r="74" spans="1:8" s="11" customFormat="1" ht="22.5" x14ac:dyDescent="0.2">
      <c r="A74" s="1" t="s">
        <v>142</v>
      </c>
      <c r="B74" s="38" t="s">
        <v>22</v>
      </c>
      <c r="C74" s="37" t="s">
        <v>193</v>
      </c>
      <c r="D74" s="39" t="s">
        <v>45</v>
      </c>
      <c r="E74" s="36"/>
      <c r="F74" s="40"/>
      <c r="G74" s="53">
        <v>635.79999999999995</v>
      </c>
      <c r="H74" s="53">
        <v>635.79999999999995</v>
      </c>
    </row>
    <row r="75" spans="1:8" s="17" customFormat="1" ht="22.5" x14ac:dyDescent="0.25">
      <c r="A75" s="1" t="s">
        <v>220</v>
      </c>
      <c r="B75" s="34" t="s">
        <v>22</v>
      </c>
      <c r="C75" s="33" t="s">
        <v>194</v>
      </c>
      <c r="D75" s="42" t="s">
        <v>24</v>
      </c>
      <c r="E75" s="36"/>
      <c r="F75" s="42"/>
      <c r="G75" s="54">
        <v>0</v>
      </c>
      <c r="H75" s="54">
        <v>-0.55000000000000004</v>
      </c>
    </row>
    <row r="76" spans="1:8" s="17" customFormat="1" ht="52.5" x14ac:dyDescent="0.25">
      <c r="A76" s="1" t="s">
        <v>221</v>
      </c>
      <c r="B76" s="34" t="s">
        <v>101</v>
      </c>
      <c r="C76" s="48" t="s">
        <v>195</v>
      </c>
      <c r="D76" s="26" t="s">
        <v>130</v>
      </c>
      <c r="E76" s="36"/>
      <c r="F76" s="43"/>
      <c r="G76" s="55">
        <v>0</v>
      </c>
      <c r="H76" s="55">
        <v>0</v>
      </c>
    </row>
    <row r="77" spans="1:8" s="17" customFormat="1" ht="42" x14ac:dyDescent="0.25">
      <c r="A77" s="1" t="s">
        <v>225</v>
      </c>
      <c r="B77" s="34" t="s">
        <v>101</v>
      </c>
      <c r="C77" s="49" t="s">
        <v>196</v>
      </c>
      <c r="D77" s="35" t="s">
        <v>100</v>
      </c>
      <c r="E77" s="36"/>
      <c r="F77" s="43"/>
      <c r="G77" s="55">
        <v>0</v>
      </c>
      <c r="H77" s="55">
        <v>-32.514000000000003</v>
      </c>
    </row>
    <row r="78" spans="1:8" x14ac:dyDescent="0.25">
      <c r="A78" s="64" t="s">
        <v>74</v>
      </c>
      <c r="B78" s="65"/>
      <c r="C78" s="65"/>
      <c r="D78" s="65"/>
      <c r="E78" s="65"/>
      <c r="F78" s="66"/>
      <c r="G78" s="52">
        <f>G12+G17+G22+G27+G30+G38+G48+G49+G61+G64+G69+G75+G76+G77+G65</f>
        <v>1293349.301</v>
      </c>
      <c r="H78" s="52">
        <f>H12+H17+H22+H27+H30+H38+H48+H49+H61+H64+H69+H75+H76+H77+H65</f>
        <v>1276578.429</v>
      </c>
    </row>
    <row r="79" spans="1:8" x14ac:dyDescent="0.25">
      <c r="A79" s="25"/>
      <c r="B79" s="25"/>
      <c r="C79" s="9"/>
      <c r="D79" s="9"/>
      <c r="E79" s="9"/>
      <c r="F79" s="9"/>
      <c r="G79" s="9"/>
    </row>
    <row r="80" spans="1:8" s="16" customFormat="1" x14ac:dyDescent="0.25">
      <c r="A80" s="24"/>
      <c r="B80" s="25"/>
      <c r="C80" s="9"/>
      <c r="D80" s="9"/>
      <c r="E80" s="9"/>
      <c r="F80" s="9"/>
      <c r="G80" s="9"/>
    </row>
    <row r="81" spans="1:7" x14ac:dyDescent="0.25">
      <c r="A81" s="25"/>
      <c r="B81" s="25"/>
      <c r="C81" s="9"/>
      <c r="D81" s="9"/>
      <c r="E81" s="9"/>
      <c r="F81" s="9"/>
      <c r="G81" s="9"/>
    </row>
    <row r="82" spans="1:7" s="18" customFormat="1" ht="15.75" x14ac:dyDescent="0.25">
      <c r="A82" s="25"/>
      <c r="B82" s="25"/>
      <c r="C82" s="9"/>
      <c r="D82" s="9"/>
      <c r="E82" s="9"/>
      <c r="F82" s="9"/>
      <c r="G82" s="9"/>
    </row>
    <row r="83" spans="1:7" x14ac:dyDescent="0.25">
      <c r="A83" s="25"/>
      <c r="B83" s="25"/>
      <c r="C83" s="9"/>
      <c r="D83" s="9"/>
      <c r="E83" s="9"/>
      <c r="F83" s="9"/>
      <c r="G83" s="9"/>
    </row>
    <row r="84" spans="1:7" x14ac:dyDescent="0.25">
      <c r="A84" s="25"/>
      <c r="B84" s="25"/>
      <c r="C84" s="9"/>
      <c r="D84" s="9"/>
      <c r="E84" s="9"/>
      <c r="F84" s="9"/>
      <c r="G84" s="9"/>
    </row>
    <row r="85" spans="1:7" x14ac:dyDescent="0.25">
      <c r="A85" s="25"/>
      <c r="B85" s="25"/>
      <c r="C85" s="9"/>
      <c r="D85" s="9"/>
      <c r="E85" s="9"/>
      <c r="F85" s="9"/>
      <c r="G85" s="9"/>
    </row>
    <row r="86" spans="1:7" x14ac:dyDescent="0.25">
      <c r="A86" s="25"/>
      <c r="B86" s="25"/>
      <c r="C86" s="9"/>
      <c r="D86" s="9"/>
      <c r="E86" s="9"/>
      <c r="F86" s="9"/>
      <c r="G86" s="9"/>
    </row>
    <row r="87" spans="1:7" x14ac:dyDescent="0.25">
      <c r="A87" s="25"/>
      <c r="B87" s="25"/>
      <c r="C87" s="9"/>
      <c r="D87" s="9"/>
      <c r="E87" s="9"/>
      <c r="F87" s="9"/>
      <c r="G87" s="9"/>
    </row>
  </sheetData>
  <mergeCells count="7">
    <mergeCell ref="A78:F78"/>
    <mergeCell ref="A6:G6"/>
    <mergeCell ref="A8:A9"/>
    <mergeCell ref="B8:B9"/>
    <mergeCell ref="C8:D8"/>
    <mergeCell ref="E8:E9"/>
    <mergeCell ref="F8:F9"/>
  </mergeCells>
  <pageMargins left="0.70866141732283472" right="0.70866141732283472" top="0.9448818897637796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15.01.20 Исп ние за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Ахметова Альмида Айратовна</dc:creator>
  <cp:lastModifiedBy>Саитхужин Александр Сергеевич</cp:lastModifiedBy>
  <cp:lastPrinted>2020-01-23T12:04:20Z</cp:lastPrinted>
  <dcterms:created xsi:type="dcterms:W3CDTF">2017-11-28T10:02:24Z</dcterms:created>
  <dcterms:modified xsi:type="dcterms:W3CDTF">2020-04-14T04:09:15Z</dcterms:modified>
</cp:coreProperties>
</file>