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к договору о финаси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4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I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I5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I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I10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I9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<sst xmlns="http://schemas.openxmlformats.org/spreadsheetml/2006/main" count="434" uniqueCount="416">
  <si>
    <t xml:space="preserve"> </t>
  </si>
  <si>
    <t>Кол-во    членов семьи (человек)</t>
  </si>
  <si>
    <t xml:space="preserve">серия, номер </t>
  </si>
  <si>
    <t>кем, когда выдан</t>
  </si>
  <si>
    <t xml:space="preserve">№ п/п </t>
  </si>
  <si>
    <t xml:space="preserve">Данные о членах молодой семьи </t>
  </si>
  <si>
    <t>Расчетная стоимость жилья, тыс. руб.</t>
  </si>
  <si>
    <t xml:space="preserve">число, месяц, год рождения </t>
  </si>
  <si>
    <t>серия, номер</t>
  </si>
  <si>
    <t>кем, когда выдано</t>
  </si>
  <si>
    <t>9</t>
  </si>
  <si>
    <t>Всего (гр.11хгр.12), тыс.руб.</t>
  </si>
  <si>
    <t>СПИСОК</t>
  </si>
  <si>
    <t>Фаткуллин Ринат Ряжапович, супруг</t>
  </si>
  <si>
    <t>Фаткуллина Дилия Марсилевна, супруга</t>
  </si>
  <si>
    <t>Фаткуллин Эмиль Ринатович, сын</t>
  </si>
  <si>
    <t>III-ИВ №825709</t>
  </si>
  <si>
    <t>II-ИВ №667074</t>
  </si>
  <si>
    <t>Отделением УФМС России по Челябинской области в Кунашакском районе, 03.02.2011 года</t>
  </si>
  <si>
    <t>Отдел ЗАГС администрации Кунашакского муниципального района Челябинской области, 15.01.2016 года</t>
  </si>
  <si>
    <t>75 08 №256359</t>
  </si>
  <si>
    <t>75 14 №443772</t>
  </si>
  <si>
    <t>Отделением УФМС России по Челябинской области в Кунашакском районе, 04.05.2008 года</t>
  </si>
  <si>
    <t>Отделением УФМС России по Челябинской области в Кунашакском районе, 10.07.2014 года</t>
  </si>
  <si>
    <t>Отдел ЗАГС администрации Кунашакского муниципального района Челябинской области, 03.10.2014 года</t>
  </si>
  <si>
    <t>Отдел ЗАГС администрации Кунашакского муниципального района Челябинской области, 21.06.2014 года</t>
  </si>
  <si>
    <t>Распоряжение ГАР №405-р от 10.07.2017 года</t>
  </si>
  <si>
    <t>Распоряжение ГАР №644-р от 31.10.2017 года</t>
  </si>
  <si>
    <t>Мухаметшин Равиль Гамилевич, супруг</t>
  </si>
  <si>
    <t>75 10 №922078</t>
  </si>
  <si>
    <t>Отделением УФМС России по Челябинской области в Кунашакском районе, 10.11.2011 года</t>
  </si>
  <si>
    <t>II-ИВ №748974</t>
  </si>
  <si>
    <t>Металлургический отдел ЗАГС Администрации города Челябинска, 01.06.2016 года</t>
  </si>
  <si>
    <t>Мухаметшина Руфина Рифовна, супруга</t>
  </si>
  <si>
    <t>75 14 №592158</t>
  </si>
  <si>
    <t>Отделением УФМС России по Челябинской области в Кунашакском районе, 23.06.2016 года</t>
  </si>
  <si>
    <t>Мухаметшин Сабирьян Равилевич, сын</t>
  </si>
  <si>
    <t>IV-ИВ №510040</t>
  </si>
  <si>
    <t>Металлургический отдел ЗАГС Администрации города Челябинска, 08.09.2016 года</t>
  </si>
  <si>
    <t>Распоряжение ГАР №658-р от 09.11.2017 года</t>
  </si>
  <si>
    <t>Халилов Салават Дамирович, сын</t>
  </si>
  <si>
    <t>III-ИВ №712828</t>
  </si>
  <si>
    <t>Отдел ЗАГС администрации Кунашакского муниципального района Челябинской области, 08.10.2013 года</t>
  </si>
  <si>
    <t>Халилова Арина Дамировна</t>
  </si>
  <si>
    <t>III-ИВ №856814</t>
  </si>
  <si>
    <t>Халилова Алия Рифовна, мать</t>
  </si>
  <si>
    <t>65 13 №593838</t>
  </si>
  <si>
    <t>Отделением УФМС России по Свердловской области в Белоярском районе, 09.04.2013 года</t>
  </si>
  <si>
    <t>Распоряжение ГАР №197-р от 06.04.2018 года</t>
  </si>
  <si>
    <t>Калимуллин Идрис Бахромович, супруг</t>
  </si>
  <si>
    <t>75 12 №241218</t>
  </si>
  <si>
    <t>Отделением УФМС России по Челябинской области в Кунашакском районе, 12.07.2013 года</t>
  </si>
  <si>
    <t>Калимуллина Маргарита Рафисовна, супруга</t>
  </si>
  <si>
    <t>75 10 №802149</t>
  </si>
  <si>
    <t>Калимуллин Арслан Идрисович, сын</t>
  </si>
  <si>
    <t>II-ИВ №865746</t>
  </si>
  <si>
    <t>Отдел ЗАГС администрации Кунашакского муниципального района Челябинской области, 19.08.2011 года</t>
  </si>
  <si>
    <t>Калимуллина Азамат Идрисович, сын</t>
  </si>
  <si>
    <t>IV-ИВ №544052</t>
  </si>
  <si>
    <t>Отдел ЗАГС администрации Кунашакского муниципального района Челябинской области, 17.10.2016 года</t>
  </si>
  <si>
    <t>II-ИВ №531560</t>
  </si>
  <si>
    <t>Отдел ЗАГС администрации Кунашакского муниципального района Челябинской области, 18.12.2010  года</t>
  </si>
  <si>
    <t>Гущарин Андрей Валерьевич, супруг</t>
  </si>
  <si>
    <t>Гущарина Диана Радиковна, супруга</t>
  </si>
  <si>
    <t>7516 №813299</t>
  </si>
  <si>
    <t>Отделением УФМС России по Челябинской области в Кунашакском районе, 24.03.2017 года</t>
  </si>
  <si>
    <t>Отдел ЗАГС администрации Кунашакского муниципального района Челябинской области, 17.03.2017  года</t>
  </si>
  <si>
    <t>Распоряжение ГАР №524-р от 25.09.2018 года</t>
  </si>
  <si>
    <t>Гущарина Карина Андреевна, дочь</t>
  </si>
  <si>
    <t>7512 №019650</t>
  </si>
  <si>
    <t>Отделением УФМС России по Челябинской области в городе Пласте, 10.11.2011 года</t>
  </si>
  <si>
    <t>IV-ИВ №615364</t>
  </si>
  <si>
    <t>Курчатовский отдел ЗАГС Администрации города Челябинска</t>
  </si>
  <si>
    <t>Валеев Рустам Рамилевич, супруг</t>
  </si>
  <si>
    <t>7508 №336274</t>
  </si>
  <si>
    <t>Валеева Элиза Ирановна, супруга</t>
  </si>
  <si>
    <t>7509 №552428</t>
  </si>
  <si>
    <t>Отделением УФМС России по Челябинской области в Кунашакском районе, 04.09.2008 года</t>
  </si>
  <si>
    <t>Отделением УФМС России по Челябинской области в Кунашакском районе, 26.11.2009 года</t>
  </si>
  <si>
    <t>I-ИВ №802478</t>
  </si>
  <si>
    <t>Администрация МО "Халитовское сельское поселение" Кунашакского муниципального района Челябинской области, 22.09.2007 года</t>
  </si>
  <si>
    <t>Распоряжение ГАР №325-р от 05.06.2018 года</t>
  </si>
  <si>
    <t>Валеева Элиана Рустамовна, дочь</t>
  </si>
  <si>
    <t>II-ИВ №627470</t>
  </si>
  <si>
    <t>Администрация Халитовского сельского поселения Кунашакского муниципального района Челябинской области, 18.06.2008 года</t>
  </si>
  <si>
    <t>Симакова Александра Васильевна, мать</t>
  </si>
  <si>
    <t>7508 №336837</t>
  </si>
  <si>
    <t>Отделением УФМС России по Челябинской области в Кунашакском районе, 27.11.2008 года</t>
  </si>
  <si>
    <t>Симакова Валерия Алексеевна, дочь</t>
  </si>
  <si>
    <t>II-ИВ №810934</t>
  </si>
  <si>
    <t>АМО "Куяшское сельское поселение" Кунашакского муниципального района Челябинской области, 22.01.2010 года</t>
  </si>
  <si>
    <t>Симаков Михаил Анатольевич, сын</t>
  </si>
  <si>
    <t>IV-ИВ №596175</t>
  </si>
  <si>
    <t>отдел ЗАГС администрации Кунашакского муниципального района Челябинской области</t>
  </si>
  <si>
    <t>Распоряжение ГАР №351-р от 19.06.2018 года</t>
  </si>
  <si>
    <t>II-ИВ №748757</t>
  </si>
  <si>
    <t>7514 №444675</t>
  </si>
  <si>
    <t>Отделением УФМС России по Челябинской области в Кунашакском районе, 26.11.2014 года</t>
  </si>
  <si>
    <t>II-ИВ №686039</t>
  </si>
  <si>
    <t>Распоряжение ГАР №420-р от 25.07.2018 года</t>
  </si>
  <si>
    <t>Загирова Алина Рамилевна, супруга</t>
  </si>
  <si>
    <t>7514 №590615</t>
  </si>
  <si>
    <t>Отделением УФМС России по Челябинской области в Кунашакском районе, 25.06.2015 года</t>
  </si>
  <si>
    <t>III-ИВ №856752</t>
  </si>
  <si>
    <t>Отделом ЗАГС администрации Кунашакского муниципального района Челябинской области, 12.12.2015 года</t>
  </si>
  <si>
    <t xml:space="preserve">Загирова Дана Данилевна, дочь </t>
  </si>
  <si>
    <t>Распоряжение ГАР №435-р от 03.08.2018 года</t>
  </si>
  <si>
    <t>Хакимов Альберт Нажметдинович, супруг</t>
  </si>
  <si>
    <t>7514 №444248</t>
  </si>
  <si>
    <t>Отделением УФМС России по Челябинской области в Кунашакском районе, 15.10.2014 года</t>
  </si>
  <si>
    <t>II-ИВ №658724</t>
  </si>
  <si>
    <t>Хакимова Гузель Рафисовна, супруга</t>
  </si>
  <si>
    <t>7514 №444334</t>
  </si>
  <si>
    <t>Отделением УФМС России по Челябинской области в Кунашакском районе, 30.10.2014 года</t>
  </si>
  <si>
    <t>Хакимова Алсу Альбертовна, дочь</t>
  </si>
  <si>
    <t>IV-ИВ №508360</t>
  </si>
  <si>
    <t>Отделом ЗАГС администрации Кунашакского муниципального района Челябинской области, 12.08.2016 года</t>
  </si>
  <si>
    <t>Галиуллина Регина Илшатовна, супруга</t>
  </si>
  <si>
    <t>7516 №814115</t>
  </si>
  <si>
    <t>Отделением УФМС России по Челябинской области в Кунашакском районе, 12.10.2017 года</t>
  </si>
  <si>
    <t>II-ИВ №795806</t>
  </si>
  <si>
    <t>Курчатовский отдел ЗАГС Администрации города Челябинска, 07.10.2017 года</t>
  </si>
  <si>
    <t>Галиуллин Данил Сагидуллович, супруг</t>
  </si>
  <si>
    <t>7509 №552281</t>
  </si>
  <si>
    <t>Отделением УФМС России по Челябинской области в Кунашакском районе, 29.10.2009 года</t>
  </si>
  <si>
    <t>Галиуллина София Даниловна, дочь</t>
  </si>
  <si>
    <t>IV-ИВ №613964</t>
  </si>
  <si>
    <t>Курчатовский отдел ЗАГС Администрации города Челябинска, 17.02.2018 года</t>
  </si>
  <si>
    <t>Камалова Алиса Вадимовна, дочь</t>
  </si>
  <si>
    <t>IV-ИВ №569786</t>
  </si>
  <si>
    <t>Курчатовский отдел ЗАГС Администрации города Челябинска, 03.11.2016 года</t>
  </si>
  <si>
    <t>Распоряжение ГАР №473-р от 31.08.2018 года</t>
  </si>
  <si>
    <t>7508  №335761</t>
  </si>
  <si>
    <t>Отделением УФМС России по Челябинской области в Кунашакском районе, 26.06.2008 года</t>
  </si>
  <si>
    <t>I-ИВ       №848445</t>
  </si>
  <si>
    <t xml:space="preserve">Администрация Буринского сельского поселения Кунашакского муниципального района Челябинской области </t>
  </si>
  <si>
    <t>Шакиров Ильгиз Раисович, супруг</t>
  </si>
  <si>
    <t xml:space="preserve">Пуль Надежда Константиновна, супруга </t>
  </si>
  <si>
    <t>Шакирова Полина Ильгизовна, дочь</t>
  </si>
  <si>
    <t>7509 №653131</t>
  </si>
  <si>
    <t>II-ИВ №797820</t>
  </si>
  <si>
    <t>Администрация муниципального образования "Буринское сельское поселение" Кунашакского муниципального района Челябинской области</t>
  </si>
  <si>
    <t>Распоряжение ГАР №362-р от 27.05.2019 года</t>
  </si>
  <si>
    <t xml:space="preserve">            </t>
  </si>
  <si>
    <t>Загиров Даниль Райлевич, супруг</t>
  </si>
  <si>
    <t>Тимергазина Регина Юмагуловна, мать</t>
  </si>
  <si>
    <t>7512 №047073</t>
  </si>
  <si>
    <t>Отделением УФМС России по Челябинской области в Кунашакском районе, 05.03.2010 года</t>
  </si>
  <si>
    <t>Отделением УФМС России по Челябинской области в Кунашакском районе, 23.01.2013 года</t>
  </si>
  <si>
    <t>Тимергазина Лина Руслановна, дочь</t>
  </si>
  <si>
    <t>III-ИВ №712467</t>
  </si>
  <si>
    <t>Отдел ЗАГС администрации Кунашакского муниципального района Челябинской области, 17.06.2013 года</t>
  </si>
  <si>
    <t>Тимергазина Ясмина Руслановна, дочь</t>
  </si>
  <si>
    <t>IV-ИВ №743212</t>
  </si>
  <si>
    <t>Советский отдел ЗАГС Администрации города Челябинска, 08.06.2019 года</t>
  </si>
  <si>
    <t>Нуриахметова Дарина Вадимовна, мать</t>
  </si>
  <si>
    <t>Галимова Алия Хамидулловна, супруга</t>
  </si>
  <si>
    <t>75 19 №334607</t>
  </si>
  <si>
    <t>ГУ МВД России по Челябинской области, 25.06.2019 года</t>
  </si>
  <si>
    <t>Галимов Рустам Раятович, супруг</t>
  </si>
  <si>
    <t>75 16 №812935</t>
  </si>
  <si>
    <t>Отделением УФМС России по Челябинской области в Кунашакском районе, 21.12.2016 года</t>
  </si>
  <si>
    <t>II-ИВ №826361</t>
  </si>
  <si>
    <t>Отдел ЗАГС администрации Кунашакского муниципального района Челябинской области, 25.01.2019 года</t>
  </si>
  <si>
    <t>Распоряжение ГАР №801-р от 09.12.2020 года</t>
  </si>
  <si>
    <t>Галимова София Рустамовна, дочь</t>
  </si>
  <si>
    <t>IV-ИВ №693958</t>
  </si>
  <si>
    <t>Курчатовский отдел ЗАГС Администрации города Челябинска, 13.02.2019 года</t>
  </si>
  <si>
    <t xml:space="preserve">Галимова Арина Рустамовна, дочь </t>
  </si>
  <si>
    <t>IV-ИВ №683333</t>
  </si>
  <si>
    <t>Отдел ЗАГС администрации Кунашакского муниципального района Челябинской области, 24.05.2019 года</t>
  </si>
  <si>
    <t>II-ИВ №685994</t>
  </si>
  <si>
    <t>Отдел ЗАГС администрации Кунашакского муниципального района Челябинской области, 30.08.2014 года</t>
  </si>
  <si>
    <t>Распоряжение ГАР №889-р  от 28.12.2020 года</t>
  </si>
  <si>
    <t>75 16 №813718</t>
  </si>
  <si>
    <t>Отделением УФМС России по Челябинской области в Кунашакском районе, 10.07.2017 года</t>
  </si>
  <si>
    <t>Мурзина Алёна Миндибаевна, супруга</t>
  </si>
  <si>
    <t>Мурзин Илья Эдуардович, супруг</t>
  </si>
  <si>
    <t xml:space="preserve"> 75 13 №350825</t>
  </si>
  <si>
    <t>Отделением УФМС России по Челябинской области в гор. Коркино, 21.11.2013 года</t>
  </si>
  <si>
    <t>Мурзина Вероника Ильинична, дочь</t>
  </si>
  <si>
    <t>III-ИВ №780861</t>
  </si>
  <si>
    <t>Отдел ЗАГС администрации Металлургического района города Челябинска, 19.11.2014 года</t>
  </si>
  <si>
    <t>Зарипова Диляра Гайфулловна, мать</t>
  </si>
  <si>
    <t>75 14 №444889</t>
  </si>
  <si>
    <t>Зарипов Егор Дмитриевич, сын</t>
  </si>
  <si>
    <t>IV-ИВ №811720</t>
  </si>
  <si>
    <t>Тракторозаводской отдел ЗАГС Администрации города Челябинска, 24.12.2019 года</t>
  </si>
  <si>
    <t>Распоряжение ГАР №136-р от 18.03.2021 года</t>
  </si>
  <si>
    <t>75 14 №592138</t>
  </si>
  <si>
    <t>Отделением УФМС России по Челябинской области в Кунашакском районе, 21.06.2016 года</t>
  </si>
  <si>
    <t>Сатыбалдина Валерия Эльдаровна, дочь</t>
  </si>
  <si>
    <t>IV-ИВ №682970</t>
  </si>
  <si>
    <t>Отдел ЗАГС администрации Кунашакского муниципального района Челябинской области, 10.08.2018 года</t>
  </si>
  <si>
    <t>Распоряжение ГАР №383-р от 25.06.2020 года</t>
  </si>
  <si>
    <t>Мухаметшина Сабина Равилевна, дочь</t>
  </si>
  <si>
    <t>IV-ИВ №836033</t>
  </si>
  <si>
    <t>Металлургический отдел ЗАГС Администрации города Челябинска, 29.04.2020 года</t>
  </si>
  <si>
    <t>Отделением УФМС России по Челябинской области в Кунашакском районе, 30.12.2014 года</t>
  </si>
  <si>
    <t>II-ИВ №854612</t>
  </si>
  <si>
    <t>Отдел ЗАГС администрации Аргаяшского муниципального района Челябинской области, 19.06.2014 года</t>
  </si>
  <si>
    <t>7510 №905573</t>
  </si>
  <si>
    <t>Отделением УФМС России по Челябинской области в Кунашакском районе, 10.06.2011 года</t>
  </si>
  <si>
    <t>3716 №684066</t>
  </si>
  <si>
    <t>ТП УФМС России по Курганской области в Сафакулевском районе, 28.11.2016 года</t>
  </si>
  <si>
    <t>II-ИВ №748685</t>
  </si>
  <si>
    <t>Отдел ЗАГС администрации Кунашакского муниципального района Челябинской области, 22.10.2016 года</t>
  </si>
  <si>
    <t>Распоряжение ГАР №398-р  от 06.07.2020 года</t>
  </si>
  <si>
    <t>IV-ИВ №595986</t>
  </si>
  <si>
    <t>Отдел ЗАГС администрации Кунашакского муниципального района Челябинской области, 05.04.2017 года</t>
  </si>
  <si>
    <t>Хибатуллин Эйнар Рауфович, супруг</t>
  </si>
  <si>
    <t>Хибатуллина Олеся Тагировна, супруга</t>
  </si>
  <si>
    <t xml:space="preserve">Хибатуллин Радель Эйнарович, сын </t>
  </si>
  <si>
    <t>Абдрахимов Максим Гарифуллович, супруг</t>
  </si>
  <si>
    <t>II-ИВ №511095</t>
  </si>
  <si>
    <t>Отдел ЗАГС Администрации Кунашакского муницпального района Челябинской области, 21.08.2010 года</t>
  </si>
  <si>
    <t xml:space="preserve">Абдрахимова Регина Раисовна, супруга </t>
  </si>
  <si>
    <t>75 10 №801662</t>
  </si>
  <si>
    <t>Отделением УФМС России по Челябинской области в Кунашакском районе, 23.07.2009 года</t>
  </si>
  <si>
    <t>Отделением УФМС России по Челябинской области в Кунашакском районе, 03.11.2010 года</t>
  </si>
  <si>
    <t xml:space="preserve">Абрахимов Павел Максимович, сын </t>
  </si>
  <si>
    <t>IV-ИВ №508395</t>
  </si>
  <si>
    <t>Абдрахимов Марсель Максимович, сын</t>
  </si>
  <si>
    <t>IV-ИВ №683075</t>
  </si>
  <si>
    <t>Отдел ЗАГС администрации Кунашакского муниципального района Челябинской обасти, 26.08.2016 года</t>
  </si>
  <si>
    <t>Загиров Марсель Данилевич, сын</t>
  </si>
  <si>
    <t>IV-ИВ №822235</t>
  </si>
  <si>
    <t>Отделом ЗАГС администрации Кунашакского муниципального района Челябинской области, 24.11.2020 года</t>
  </si>
  <si>
    <t>Отдел ЗАГС администрации Кунашакского муниципального района Челябинской области, 15.11.2014  года</t>
  </si>
  <si>
    <t>IV-ИВ №800907</t>
  </si>
  <si>
    <t>Ф.И.О. (последнее при наличии), степень родства</t>
  </si>
  <si>
    <t>Документ, удостоверяющий личность гражданина Росийской Федерации</t>
  </si>
  <si>
    <t>свидетельство о браке (расторжении брака)</t>
  </si>
  <si>
    <t>Рекзивизиты решения органа местного самоуправления, на основании которого молодая семья включена в список участников подпрограм</t>
  </si>
  <si>
    <t>стоимость 1 кв. м (рублей)</t>
  </si>
  <si>
    <t xml:space="preserve">размер общей площади жилого помещения на семью (кв. метров) </t>
  </si>
  <si>
    <t>Всего (гр.10х11)</t>
  </si>
  <si>
    <t>Планируемый размер социальной выплаты</t>
  </si>
  <si>
    <t>рублей (гр. 12 * 35(30)%)</t>
  </si>
  <si>
    <t>%</t>
  </si>
  <si>
    <t>молодых семей - участников подпрограммы "Оказание молодым семьям государственной поддержки для улучшения жилищных условий"</t>
  </si>
  <si>
    <t>государственной программы Челябинской области "Обеспечение доступным и комфортным жильем граждан Российской Федерации"в Челябинской области, изъявивших желание получить</t>
  </si>
  <si>
    <t xml:space="preserve"> по Кунашакскому району Челябинской области</t>
  </si>
  <si>
    <t>Хамидуллина Сабира Валерьяновна, мать</t>
  </si>
  <si>
    <t>7514 №444601</t>
  </si>
  <si>
    <t>75 09 №551731</t>
  </si>
  <si>
    <t>Отделением УФМС России по Челябинской области в Кунашакском районе, 10.11.2014 года</t>
  </si>
  <si>
    <t>Хамидуллина Александра Витальевна, дочь</t>
  </si>
  <si>
    <t>V-ИВ №502620</t>
  </si>
  <si>
    <t>Отдел ЗАГС администрации Кунашакского муниципального района Челябинской области, 23.11.2021 года</t>
  </si>
  <si>
    <t>Хамидуллин Вячеслав Витальевич, сын</t>
  </si>
  <si>
    <t>V-ИВ №502644</t>
  </si>
  <si>
    <t>Отдел ЗАГС администрации Кунашакского муниципального района Челябинской области, 08.12.2021 года</t>
  </si>
  <si>
    <t>Хамидуллина Полина Фуатовна, дочь</t>
  </si>
  <si>
    <t>IV-ИВ №881989</t>
  </si>
  <si>
    <t>Советский отдел ЗАГС Администрации города Челябинска, 22.06.2021 года</t>
  </si>
  <si>
    <t>Распоряжение ГАР №232-р от 20.04.2022 года</t>
  </si>
  <si>
    <t>Казыева Рузанна Раилевна, супруга</t>
  </si>
  <si>
    <t>7518 №164828</t>
  </si>
  <si>
    <t>ГУ МВД России по Челябинской области, 28.08.2018 года</t>
  </si>
  <si>
    <t>Казыев Нияз Рафисович, супруг</t>
  </si>
  <si>
    <t>7512 №241222</t>
  </si>
  <si>
    <t>Отделением УФМС России по Челябинской области в Кунашакском районе, 16.07.2013 года</t>
  </si>
  <si>
    <t>Казыева Айсель Ниязовна, дочь</t>
  </si>
  <si>
    <t>V-ИВ №512512</t>
  </si>
  <si>
    <t>Тракторозаводский отдел ЗАГС Администрации города Челябинска, 06.10.2021 года</t>
  </si>
  <si>
    <t>II-ИВ №823047</t>
  </si>
  <si>
    <t>Отдел ЗАГС администрации Кунашакского муниципального района Челябинской области, 28.07.2018 года</t>
  </si>
  <si>
    <t>Распоряжение ГАР №194-р от 31.03.2022 года</t>
  </si>
  <si>
    <t>Мурзин Арсений Ильич, сын</t>
  </si>
  <si>
    <t>IV-ИВ №886229</t>
  </si>
  <si>
    <t>Металлургический отдел ЗАГС Администрации города Челябинска, 09.06.2021 года</t>
  </si>
  <si>
    <t>IV-ИВ №822585</t>
  </si>
  <si>
    <t>Фаткуллина Элина Ринатовна, дочь</t>
  </si>
  <si>
    <t>IV-ИВ №883767</t>
  </si>
  <si>
    <t>Курчатовский отдел ЗАГС Администрации города Челябинска, 07.07.2021 года</t>
  </si>
  <si>
    <t>Хисамов Камиль Шамилевич, супруг</t>
  </si>
  <si>
    <t>Хисамова Валентина Олеговна, супруга</t>
  </si>
  <si>
    <t>Хисамов Радмиль Камилевич, сын</t>
  </si>
  <si>
    <t>Хисамов Эмиль Камилевич, сын</t>
  </si>
  <si>
    <t>Хисамова София Камилевна, дочь</t>
  </si>
  <si>
    <t>7518 №093427</t>
  </si>
  <si>
    <t>ГУ МВД России по Челябинской области, 26.02.2018 года</t>
  </si>
  <si>
    <t>7519 №451148</t>
  </si>
  <si>
    <t>ГУ МВД России по Челябинской области, 29.07.2020 года</t>
  </si>
  <si>
    <t>III-ИВ №712822</t>
  </si>
  <si>
    <t>Отдел ЗАГС администрации Кунашакского муниципального района Челябинской области, 01.10.2013 года</t>
  </si>
  <si>
    <t>III-ИВ №828374</t>
  </si>
  <si>
    <t xml:space="preserve">Отдел ЗАГС администрации Кунашакского муниципального района Челябинской области, 24.02.2015 года </t>
  </si>
  <si>
    <t>V-ИВ №502583</t>
  </si>
  <si>
    <t>Отдел ЗАГС администрации Кунашакского муниципального района Челябинской области, 26.10.2021 года</t>
  </si>
  <si>
    <t>II-ИВ №686114</t>
  </si>
  <si>
    <t>Отдел ЗАГС администрации Кунашакского муниципального района Челябинской области, 16.01.2015 года</t>
  </si>
  <si>
    <t>Распоряжение ГАР №302-р от 31.05.2021 года</t>
  </si>
  <si>
    <t>Зарипов Макар Дмитриевич, сын</t>
  </si>
  <si>
    <t>V-ИВ №520584</t>
  </si>
  <si>
    <t xml:space="preserve">Тракторозаводской отдел ЗАГС Администрации города Челябинска, 23.12.2021 года </t>
  </si>
  <si>
    <t>Хакимова Аделина Альбертовна, дочь</t>
  </si>
  <si>
    <t>III-ИВ №828161</t>
  </si>
  <si>
    <t>Отдел ЗАГС администрации Кунашакского муниципального района Челябинской области, 02.12.2014 года</t>
  </si>
  <si>
    <t>Отдел ЗАГС администрации Кунашакского муниципального района Челябинской области, 28.09.2018 года</t>
  </si>
  <si>
    <t>Распоряжение ГАР № 289-р от 18.05.2022  года</t>
  </si>
  <si>
    <t>Губайдуллин Альберт Аликович, супруг</t>
  </si>
  <si>
    <t>75 09 №653401</t>
  </si>
  <si>
    <t>Отделением УФМС России по Челябинской области в Кунашакском районе, 06.05.2010 года</t>
  </si>
  <si>
    <t>II-ИВ №726449</t>
  </si>
  <si>
    <t>Отдел ЗАГС администрации Кунашакского муниципального района Челябинской области, 24.11.2015 года</t>
  </si>
  <si>
    <t>Распоряжение ГАР №366-р от 20.06.2017 года</t>
  </si>
  <si>
    <t>Губайдуллина Гульзина Ганеевна, супруга</t>
  </si>
  <si>
    <t>75 14 №591369</t>
  </si>
  <si>
    <t>Отделением УФМС России по Челябинской области в Кунашакском районе, 11.12.2015 года</t>
  </si>
  <si>
    <t>Губайдуллин Арсений Альбертович, сын</t>
  </si>
  <si>
    <t>IV-ИВ №544249</t>
  </si>
  <si>
    <t>Отдел ЗАГС администрации Кунашакского муниципального района Челябинской области, 03.02.2017 года</t>
  </si>
  <si>
    <t>Губайдуллина Алиса Альбертовна, дочь</t>
  </si>
  <si>
    <t>IV-ИВ №821987</t>
  </si>
  <si>
    <t>Отдел ЗАГС администрации Кунашакского муниципального района Челябинской области, 02.07.2020 года</t>
  </si>
  <si>
    <t>Распоряжение ГАР №305-р от 03.03.2020 года</t>
  </si>
  <si>
    <t>1 897 106, 4</t>
  </si>
  <si>
    <t>Тимергазина Камила Руслановна, дочь</t>
  </si>
  <si>
    <t>Курчатовский отдел ЗАГС Администрации города Челябинска, 08.09.2022 года</t>
  </si>
  <si>
    <t>Федорова Валентина Юлдашевна</t>
  </si>
  <si>
    <t>7519 №334915</t>
  </si>
  <si>
    <t>ГУ МВД России по Челябинской области</t>
  </si>
  <si>
    <t>Отдел ЗАГС администрации Кунашакского муниципального района Челябинской области, 07.09.2019 года</t>
  </si>
  <si>
    <t>Федоров Алексей Сергеевич</t>
  </si>
  <si>
    <t>7518 №164878</t>
  </si>
  <si>
    <t>Федорова Капитолина Алексеевна</t>
  </si>
  <si>
    <t>Центральный отдел ЗАГС Администрации города Челябинска</t>
  </si>
  <si>
    <t>Федорова Есения Алексеевна</t>
  </si>
  <si>
    <t>Отдел ЗАГС администрации Кунашакского муниципального района Челябинской области, 28.06.2021 года</t>
  </si>
  <si>
    <t>Федорова Демьяна Алексеевича</t>
  </si>
  <si>
    <t>V-ИВ №560754</t>
  </si>
  <si>
    <t>Отдел ЗАГС администрации Кунашакского муниципального района Челябинской области, 29.12.2022 года</t>
  </si>
  <si>
    <t>Ахмедьянов Ильгиз Авзалович, супруг</t>
  </si>
  <si>
    <t>7508 №338162</t>
  </si>
  <si>
    <t>Отделением УФМС России по Челябинской области в Кунашакском районе, 10.06.2009 года</t>
  </si>
  <si>
    <t>Тракторозаводской отдел ЗАГС Администрации города Челябинска, 18.11.2016 года</t>
  </si>
  <si>
    <t>Распоряжение ГАР №252-р от 11.04.2023 года</t>
  </si>
  <si>
    <t>6775380, 00</t>
  </si>
  <si>
    <t>2371383, 00</t>
  </si>
  <si>
    <t>Ахмедьянова Эльза Наильевна, супруга</t>
  </si>
  <si>
    <t>3716 № 673657</t>
  </si>
  <si>
    <t>ТП УФМС России по Курганской области в Альмневском районе, 23.11.2016 года</t>
  </si>
  <si>
    <t>Ахмедьянова Эмилия Ильгизовна, дочь</t>
  </si>
  <si>
    <t>IV-ИВ №784583</t>
  </si>
  <si>
    <t>Тракторозаводской отдел ЗАГС Администрации города Челябинска, 27.10.2016 года</t>
  </si>
  <si>
    <t>Ахмедьянова Элина Ильгизовна, дочь</t>
  </si>
  <si>
    <t>IV-ИВ №698753</t>
  </si>
  <si>
    <t>Тракторозаводской отдел ЗАГС Администрации города Челябинска, 21.08.2018 года</t>
  </si>
  <si>
    <t>Ахмедьянова Эвелина Ильгизовна, дочь</t>
  </si>
  <si>
    <t>V-ИВ №552791</t>
  </si>
  <si>
    <t>Калининский отдел ЗАГС Администрации города Челябинска, 19.07.2022</t>
  </si>
  <si>
    <t>Насретдинов Эмиль Нилович, супруг</t>
  </si>
  <si>
    <t>7522 №864351</t>
  </si>
  <si>
    <t>ГУ МВД России по Челябинской области, 13.10.2022 года</t>
  </si>
  <si>
    <t>III-ИВ №547449</t>
  </si>
  <si>
    <t>Калининский отдел ЗАГС Администрации города Челябинска, 22.11.2022 года</t>
  </si>
  <si>
    <t>Распоряжение ГАР №312-р от 16.05.2023 года</t>
  </si>
  <si>
    <t>2 642 398, 20</t>
  </si>
  <si>
    <t>Насретдинова Елена Дмитриевна, супруга</t>
  </si>
  <si>
    <t>7522 №649383</t>
  </si>
  <si>
    <t>ГУ МВД России по Свердловской области, 28.11.2022года</t>
  </si>
  <si>
    <t>Насретдинова Аделия Эмильевна, дочь</t>
  </si>
  <si>
    <t>V-ИВ №560807</t>
  </si>
  <si>
    <t>Отдел ЗАГС администрации Кунашакского муниципального района Челябинской области, 07.02.2023 года</t>
  </si>
  <si>
    <t>Гиниятуллин Ильгиз Салаватович, супруг</t>
  </si>
  <si>
    <t>7512 №240404</t>
  </si>
  <si>
    <t>ОУФМС России по Челябинской области в Кунашакском районе, 07.02.2013 года</t>
  </si>
  <si>
    <t>II-ИВ №547449</t>
  </si>
  <si>
    <t>Отдел ЗАГС администрации Кунашакского муниципального района Челябинской области, 20.08.2016 года</t>
  </si>
  <si>
    <t>Распоряжение ГАР №328-р от 25.05.2023 года</t>
  </si>
  <si>
    <t>4 065 228, 00</t>
  </si>
  <si>
    <t>Гиниятуллина Юлия Денисовна, супруга</t>
  </si>
  <si>
    <t>7516 №812744</t>
  </si>
  <si>
    <t>ОУФМС России по Челябинской области в Кунашакском районе, 07.11.2016 года</t>
  </si>
  <si>
    <t>Гиниятуллина Елена ильгизовна, дочь</t>
  </si>
  <si>
    <t>IV-ИВ №596373</t>
  </si>
  <si>
    <t>Отдел ЗАГС администрации Кунашакского муниципального района Челябинской области, 19.09.2017 года</t>
  </si>
  <si>
    <t>Хибатуллина Элиза Эйнаровна, дочь</t>
  </si>
  <si>
    <t>IV-ИВ №822497</t>
  </si>
  <si>
    <t>Отдел ЗАГС администрации Кунашакского муниципального района Челябинской области,26.04.2021 года</t>
  </si>
  <si>
    <t>Хузеева Светлана Сергеевна, мать</t>
  </si>
  <si>
    <t>7514 №443409</t>
  </si>
  <si>
    <t>Отделением УФМС России по Челябинской области в Кунашакском районе, 30.04.2014 года</t>
  </si>
  <si>
    <t>Распоряжение ГАР № 288-р от 18.05.2022 года</t>
  </si>
  <si>
    <t>Хузеев Владислав Денисович, сын</t>
  </si>
  <si>
    <t>III-ИВ №826726</t>
  </si>
  <si>
    <t>Отдел ЗАГС администрации Центрального района г. Челябинска, 24.12.2014 года</t>
  </si>
  <si>
    <t>Хузеев Вячеслав Денисович, сын</t>
  </si>
  <si>
    <t>III-ИВ №826727</t>
  </si>
  <si>
    <t>Хузеева Кира Ивановна, дочь</t>
  </si>
  <si>
    <t>IV-ИВ №822352</t>
  </si>
  <si>
    <t>Отдел ЗАГС администрации Кунашакского муниципального района Челябинской области, 28.01.2021 года</t>
  </si>
  <si>
    <t>Ганиев Идель Халилович, супруг</t>
  </si>
  <si>
    <t>7510 №906164</t>
  </si>
  <si>
    <t>Отделением УФМС России по Челябинской области в Кунашакском районе, 13.08.2011 года</t>
  </si>
  <si>
    <t>II-ИВ №883495</t>
  </si>
  <si>
    <t>Металлургический отдел ЗАГС Администрации города Челябинска, 31.07.2020 года</t>
  </si>
  <si>
    <t>Распоряжение ГАР №185-р от 10.03.2023 года</t>
  </si>
  <si>
    <t>Ганиева Роксана Рамильевна, супруга</t>
  </si>
  <si>
    <t>7519 №498562</t>
  </si>
  <si>
    <t>ГУ МВД России по Челябинской области, 26.08.2020 года</t>
  </si>
  <si>
    <t>Ганиев Амир Иделевич, сын</t>
  </si>
  <si>
    <t>Металлургический отдел ЗАГС Администрации города Челябинска, 20.05.2021 года</t>
  </si>
  <si>
    <t>Мансурова Алина Федоровна</t>
  </si>
  <si>
    <t>Харисов Радмиль Раилевич, сын</t>
  </si>
  <si>
    <t>Харисова Арианна Раилевна, дочь</t>
  </si>
  <si>
    <t>Харисова Азалия Раилевна, дочь</t>
  </si>
  <si>
    <t>Харисов Ильнар Раилевич, сын</t>
  </si>
  <si>
    <t>7521 №047048</t>
  </si>
  <si>
    <t>IV-ИВ №784461</t>
  </si>
  <si>
    <t>IV-ИВ №784462</t>
  </si>
  <si>
    <t>Отделением УФМС России по Челябинской области в Кунашакском районе, 17.01.2013 года</t>
  </si>
  <si>
    <t>Отдел ЗАГС администрации Кунашакского муниципального района Челябинской области, 03.09.2019 года</t>
  </si>
  <si>
    <t>социальную выплату в планируемом 2024 году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</si>
</sst>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4"/>
  <sheetViews>
    <sheetView tabSelected="1" view="pageBreakPreview" zoomScale="70" zoomScaleSheetLayoutView="70" zoomScalePageLayoutView="0" workbookViewId="0" topLeftCell="A1">
      <selection activeCell="I6" sqref="I6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32.28125" style="0" customWidth="1"/>
    <col min="4" max="4" width="11.57421875" style="0" customWidth="1"/>
    <col min="5" max="5" width="40.57421875" style="0" customWidth="1"/>
    <col min="6" max="6" width="15.57421875" style="0" customWidth="1"/>
    <col min="7" max="7" width="10.8515625" style="0" customWidth="1"/>
    <col min="8" max="8" width="18.421875" style="0" customWidth="1"/>
    <col min="9" max="9" width="16.28125" style="0" customWidth="1"/>
    <col min="10" max="10" width="14.8515625" style="0" customWidth="1"/>
    <col min="11" max="11" width="12.57421875" style="0" customWidth="1"/>
    <col min="12" max="12" width="9.00390625" style="0" hidden="1" customWidth="1"/>
    <col min="13" max="14" width="9.140625" style="0" hidden="1" customWidth="1"/>
    <col min="15" max="16" width="18.7109375" style="0" customWidth="1"/>
    <col min="17" max="17" width="19.140625" style="0" customWidth="1"/>
    <col min="18" max="18" width="10.421875" style="0" customWidth="1"/>
  </cols>
  <sheetData>
    <row r="1" spans="1:18" ht="23.25" customHeight="1">
      <c r="A1" s="103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"/>
    </row>
    <row r="2" spans="1:18" ht="24.75" customHeight="1">
      <c r="A2" s="99" t="s">
        <v>240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"/>
    </row>
    <row r="3" spans="1:18" ht="18.75" customHeight="1">
      <c r="A3" s="99" t="s">
        <v>241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"/>
    </row>
    <row r="4" spans="1:18" ht="21" customHeight="1">
      <c r="A4" s="99" t="s">
        <v>415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"/>
    </row>
    <row r="5" spans="1:18" ht="30.75" customHeight="1">
      <c r="A5" s="99" t="s">
        <v>242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"/>
    </row>
    <row r="6" spans="1:18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 customHeight="1">
      <c r="A7" s="99" t="s">
        <v>143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"/>
    </row>
    <row r="8" spans="1:18" ht="4.5" customHeight="1" hidden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"/>
    </row>
    <row r="9" spans="1:18" ht="16.5" hidden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"/>
    </row>
    <row r="10" spans="1:18" ht="12.75" hidden="1">
      <c r="A10" s="5"/>
      <c r="B10" s="5"/>
      <c r="C10" s="6"/>
      <c r="D10" s="5"/>
      <c r="E10" s="5"/>
      <c r="F10" s="5"/>
      <c r="G10" s="5"/>
      <c r="H10" s="5"/>
      <c r="I10" s="7"/>
      <c r="J10" s="14"/>
      <c r="K10" s="1"/>
      <c r="L10" s="1"/>
      <c r="M10" s="2"/>
      <c r="N10" s="2"/>
      <c r="O10" s="2"/>
      <c r="P10" s="2"/>
      <c r="Q10" s="2"/>
      <c r="R10" s="2"/>
    </row>
    <row r="11" spans="1:18" ht="32.25" customHeight="1">
      <c r="A11" s="100" t="s">
        <v>4</v>
      </c>
      <c r="B11" s="70" t="s">
        <v>1</v>
      </c>
      <c r="C11" s="79" t="s">
        <v>230</v>
      </c>
      <c r="D11" s="76" t="s">
        <v>5</v>
      </c>
      <c r="E11" s="76"/>
      <c r="F11" s="76"/>
      <c r="G11" s="76"/>
      <c r="H11" s="76"/>
      <c r="I11" s="82" t="s">
        <v>233</v>
      </c>
      <c r="J11" s="78" t="s">
        <v>6</v>
      </c>
      <c r="K11" s="78"/>
      <c r="L11" s="78"/>
      <c r="M11" s="78"/>
      <c r="N11" s="78"/>
      <c r="O11" s="78"/>
      <c r="P11" s="77" t="s">
        <v>237</v>
      </c>
      <c r="Q11" s="77"/>
      <c r="R11" s="1"/>
    </row>
    <row r="12" spans="1:17" ht="58.5" customHeight="1">
      <c r="A12" s="101"/>
      <c r="B12" s="71"/>
      <c r="C12" s="80"/>
      <c r="D12" s="76" t="s">
        <v>231</v>
      </c>
      <c r="E12" s="76"/>
      <c r="F12" s="76" t="s">
        <v>7</v>
      </c>
      <c r="G12" s="76" t="s">
        <v>232</v>
      </c>
      <c r="H12" s="76"/>
      <c r="I12" s="83"/>
      <c r="J12" s="78" t="s">
        <v>234</v>
      </c>
      <c r="K12" s="78" t="s">
        <v>235</v>
      </c>
      <c r="L12" s="78" t="s">
        <v>11</v>
      </c>
      <c r="M12" s="32"/>
      <c r="N12" s="32"/>
      <c r="O12" s="77" t="s">
        <v>236</v>
      </c>
      <c r="P12" s="77" t="s">
        <v>238</v>
      </c>
      <c r="Q12" s="77" t="s">
        <v>239</v>
      </c>
    </row>
    <row r="13" spans="1:17" ht="120" customHeight="1" thickBot="1">
      <c r="A13" s="102"/>
      <c r="B13" s="97"/>
      <c r="C13" s="81"/>
      <c r="D13" s="28" t="s">
        <v>2</v>
      </c>
      <c r="E13" s="28" t="s">
        <v>3</v>
      </c>
      <c r="F13" s="76"/>
      <c r="G13" s="28" t="s">
        <v>8</v>
      </c>
      <c r="H13" s="28" t="s">
        <v>9</v>
      </c>
      <c r="I13" s="82"/>
      <c r="J13" s="78"/>
      <c r="K13" s="78"/>
      <c r="L13" s="78"/>
      <c r="M13" s="32"/>
      <c r="N13" s="32"/>
      <c r="O13" s="77"/>
      <c r="P13" s="77"/>
      <c r="Q13" s="77"/>
    </row>
    <row r="14" spans="1:17" ht="15.75">
      <c r="A14" s="16">
        <v>1</v>
      </c>
      <c r="B14" s="17">
        <v>2</v>
      </c>
      <c r="C14" s="17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6" t="s">
        <v>10</v>
      </c>
      <c r="J14" s="37">
        <v>10</v>
      </c>
      <c r="K14" s="37">
        <v>11</v>
      </c>
      <c r="L14" s="37">
        <v>13</v>
      </c>
      <c r="M14" s="38"/>
      <c r="N14" s="38"/>
      <c r="O14" s="37">
        <v>12</v>
      </c>
      <c r="P14" s="37">
        <v>13</v>
      </c>
      <c r="Q14" s="37">
        <v>14</v>
      </c>
    </row>
    <row r="15" spans="1:17" ht="55.5" customHeight="1">
      <c r="A15" s="42">
        <v>1</v>
      </c>
      <c r="B15" s="42">
        <v>4</v>
      </c>
      <c r="C15" s="11" t="s">
        <v>145</v>
      </c>
      <c r="D15" s="11" t="s">
        <v>146</v>
      </c>
      <c r="E15" s="11" t="s">
        <v>148</v>
      </c>
      <c r="F15" s="12">
        <v>33169</v>
      </c>
      <c r="G15" s="42"/>
      <c r="H15" s="42"/>
      <c r="I15" s="42" t="s">
        <v>317</v>
      </c>
      <c r="J15" s="65">
        <v>75282</v>
      </c>
      <c r="K15" s="42">
        <v>72</v>
      </c>
      <c r="L15" s="55">
        <v>5420304</v>
      </c>
      <c r="M15" s="55" t="s">
        <v>318</v>
      </c>
      <c r="N15" s="42">
        <v>35</v>
      </c>
      <c r="O15" s="45">
        <f>K15*J15</f>
        <v>5420304</v>
      </c>
      <c r="P15" s="45">
        <f>O15*35%</f>
        <v>1897106.4</v>
      </c>
      <c r="Q15" s="42">
        <v>35</v>
      </c>
    </row>
    <row r="16" spans="1:17" ht="57" customHeight="1">
      <c r="A16" s="48"/>
      <c r="B16" s="48"/>
      <c r="C16" s="11" t="s">
        <v>149</v>
      </c>
      <c r="D16" s="11" t="s">
        <v>150</v>
      </c>
      <c r="E16" s="11" t="s">
        <v>151</v>
      </c>
      <c r="F16" s="12">
        <v>41438</v>
      </c>
      <c r="G16" s="48"/>
      <c r="H16" s="48"/>
      <c r="I16" s="48"/>
      <c r="J16" s="66"/>
      <c r="K16" s="48"/>
      <c r="L16" s="56"/>
      <c r="M16" s="56"/>
      <c r="N16" s="48"/>
      <c r="O16" s="50"/>
      <c r="P16" s="50"/>
      <c r="Q16" s="48"/>
    </row>
    <row r="17" spans="1:17" ht="67.5" customHeight="1">
      <c r="A17" s="48"/>
      <c r="B17" s="48"/>
      <c r="C17" s="11" t="s">
        <v>152</v>
      </c>
      <c r="D17" s="11" t="s">
        <v>153</v>
      </c>
      <c r="E17" s="11" t="s">
        <v>154</v>
      </c>
      <c r="F17" s="12">
        <v>43621</v>
      </c>
      <c r="G17" s="48"/>
      <c r="H17" s="48"/>
      <c r="I17" s="48"/>
      <c r="J17" s="66"/>
      <c r="K17" s="48"/>
      <c r="L17" s="56"/>
      <c r="M17" s="56"/>
      <c r="N17" s="48"/>
      <c r="O17" s="50"/>
      <c r="P17" s="50"/>
      <c r="Q17" s="48"/>
    </row>
    <row r="18" spans="1:17" ht="52.5" customHeight="1">
      <c r="A18" s="48"/>
      <c r="B18" s="48"/>
      <c r="C18" s="28" t="s">
        <v>319</v>
      </c>
      <c r="D18" s="28" t="s">
        <v>248</v>
      </c>
      <c r="E18" s="28" t="s">
        <v>320</v>
      </c>
      <c r="F18" s="27">
        <v>44810</v>
      </c>
      <c r="G18" s="48"/>
      <c r="H18" s="48"/>
      <c r="I18" s="48"/>
      <c r="J18" s="66"/>
      <c r="K18" s="48"/>
      <c r="L18" s="56"/>
      <c r="M18" s="56"/>
      <c r="N18" s="48"/>
      <c r="O18" s="51"/>
      <c r="P18" s="51"/>
      <c r="Q18" s="49"/>
    </row>
    <row r="19" spans="1:17" ht="57.75" customHeight="1">
      <c r="A19" s="42">
        <v>2</v>
      </c>
      <c r="B19" s="42">
        <v>5</v>
      </c>
      <c r="C19" s="11" t="s">
        <v>321</v>
      </c>
      <c r="D19" s="11" t="s">
        <v>322</v>
      </c>
      <c r="E19" s="11" t="s">
        <v>323</v>
      </c>
      <c r="F19" s="12">
        <v>34846</v>
      </c>
      <c r="G19" s="42" t="s">
        <v>199</v>
      </c>
      <c r="H19" s="42" t="s">
        <v>324</v>
      </c>
      <c r="I19" s="42" t="s">
        <v>256</v>
      </c>
      <c r="J19" s="65">
        <v>75282</v>
      </c>
      <c r="K19" s="42">
        <v>90</v>
      </c>
      <c r="L19" s="55">
        <v>6775380</v>
      </c>
      <c r="M19" s="55">
        <v>2371383</v>
      </c>
      <c r="N19" s="42">
        <v>35</v>
      </c>
      <c r="O19" s="45">
        <f>SUM(K19*J19)</f>
        <v>6775380</v>
      </c>
      <c r="P19" s="45">
        <f>SUM(O19*35%)</f>
        <v>2371383</v>
      </c>
      <c r="Q19" s="42">
        <v>35</v>
      </c>
    </row>
    <row r="20" spans="1:17" ht="31.5">
      <c r="A20" s="48"/>
      <c r="B20" s="48"/>
      <c r="C20" s="11" t="s">
        <v>325</v>
      </c>
      <c r="D20" s="11" t="s">
        <v>326</v>
      </c>
      <c r="E20" s="11" t="s">
        <v>323</v>
      </c>
      <c r="F20" s="12">
        <v>36040</v>
      </c>
      <c r="G20" s="48"/>
      <c r="H20" s="48"/>
      <c r="I20" s="48"/>
      <c r="J20" s="66"/>
      <c r="K20" s="48"/>
      <c r="L20" s="56"/>
      <c r="M20" s="56"/>
      <c r="N20" s="48"/>
      <c r="O20" s="50"/>
      <c r="P20" s="50"/>
      <c r="Q20" s="48"/>
    </row>
    <row r="21" spans="1:17" ht="71.25" customHeight="1">
      <c r="A21" s="48"/>
      <c r="B21" s="48"/>
      <c r="C21" s="11" t="s">
        <v>327</v>
      </c>
      <c r="D21" s="12" t="s">
        <v>229</v>
      </c>
      <c r="E21" s="11" t="s">
        <v>328</v>
      </c>
      <c r="F21" s="12">
        <v>42716</v>
      </c>
      <c r="G21" s="48"/>
      <c r="H21" s="48"/>
      <c r="I21" s="48"/>
      <c r="J21" s="66"/>
      <c r="K21" s="48"/>
      <c r="L21" s="56"/>
      <c r="M21" s="56"/>
      <c r="N21" s="48"/>
      <c r="O21" s="50"/>
      <c r="P21" s="50"/>
      <c r="Q21" s="48"/>
    </row>
    <row r="22" spans="1:17" ht="54.75" customHeight="1">
      <c r="A22" s="48"/>
      <c r="B22" s="48"/>
      <c r="C22" s="11" t="s">
        <v>329</v>
      </c>
      <c r="D22" s="11" t="s">
        <v>272</v>
      </c>
      <c r="E22" s="11" t="s">
        <v>330</v>
      </c>
      <c r="F22" s="12">
        <v>44367</v>
      </c>
      <c r="G22" s="48"/>
      <c r="H22" s="48"/>
      <c r="I22" s="48"/>
      <c r="J22" s="66"/>
      <c r="K22" s="48"/>
      <c r="L22" s="56"/>
      <c r="M22" s="56"/>
      <c r="N22" s="48"/>
      <c r="O22" s="50"/>
      <c r="P22" s="50"/>
      <c r="Q22" s="48"/>
    </row>
    <row r="23" spans="1:17" ht="63">
      <c r="A23" s="49"/>
      <c r="B23" s="49"/>
      <c r="C23" s="11" t="s">
        <v>331</v>
      </c>
      <c r="D23" s="11" t="s">
        <v>332</v>
      </c>
      <c r="E23" s="11" t="s">
        <v>333</v>
      </c>
      <c r="F23" s="12">
        <v>44921</v>
      </c>
      <c r="G23" s="49"/>
      <c r="H23" s="49"/>
      <c r="I23" s="49"/>
      <c r="J23" s="67"/>
      <c r="K23" s="49"/>
      <c r="L23" s="57"/>
      <c r="M23" s="57"/>
      <c r="N23" s="49"/>
      <c r="O23" s="51"/>
      <c r="P23" s="51"/>
      <c r="Q23" s="49"/>
    </row>
    <row r="24" spans="1:17" ht="49.5" customHeight="1">
      <c r="A24" s="70">
        <v>3</v>
      </c>
      <c r="B24" s="70">
        <v>4</v>
      </c>
      <c r="C24" s="28" t="s">
        <v>243</v>
      </c>
      <c r="D24" s="28" t="s">
        <v>244</v>
      </c>
      <c r="E24" s="28" t="s">
        <v>246</v>
      </c>
      <c r="F24" s="27">
        <v>34292</v>
      </c>
      <c r="G24" s="70"/>
      <c r="H24" s="70"/>
      <c r="I24" s="73" t="s">
        <v>256</v>
      </c>
      <c r="J24" s="62">
        <v>75282</v>
      </c>
      <c r="K24" s="62">
        <v>72</v>
      </c>
      <c r="L24" s="34"/>
      <c r="M24" s="32"/>
      <c r="N24" s="32"/>
      <c r="O24" s="88">
        <f>SUM(K24*J24)</f>
        <v>5420304</v>
      </c>
      <c r="P24" s="88">
        <f>SUM(O24*35%)</f>
        <v>1897106.4</v>
      </c>
      <c r="Q24" s="62">
        <v>35</v>
      </c>
    </row>
    <row r="25" spans="1:17" ht="54" customHeight="1">
      <c r="A25" s="71"/>
      <c r="B25" s="71"/>
      <c r="C25" s="28" t="s">
        <v>247</v>
      </c>
      <c r="D25" s="28" t="s">
        <v>248</v>
      </c>
      <c r="E25" s="28" t="s">
        <v>249</v>
      </c>
      <c r="F25" s="27">
        <v>42018</v>
      </c>
      <c r="G25" s="71"/>
      <c r="H25" s="71"/>
      <c r="I25" s="74"/>
      <c r="J25" s="63"/>
      <c r="K25" s="63"/>
      <c r="L25" s="34"/>
      <c r="M25" s="32"/>
      <c r="N25" s="32"/>
      <c r="O25" s="89"/>
      <c r="P25" s="89"/>
      <c r="Q25" s="63"/>
    </row>
    <row r="26" spans="1:17" ht="54" customHeight="1">
      <c r="A26" s="71"/>
      <c r="B26" s="71"/>
      <c r="C26" s="28" t="s">
        <v>250</v>
      </c>
      <c r="D26" s="28" t="s">
        <v>251</v>
      </c>
      <c r="E26" s="28" t="s">
        <v>252</v>
      </c>
      <c r="F26" s="27">
        <v>43252</v>
      </c>
      <c r="G26" s="71"/>
      <c r="H26" s="71"/>
      <c r="I26" s="74"/>
      <c r="J26" s="63"/>
      <c r="K26" s="63"/>
      <c r="L26" s="34"/>
      <c r="M26" s="32"/>
      <c r="N26" s="32"/>
      <c r="O26" s="89"/>
      <c r="P26" s="89"/>
      <c r="Q26" s="63"/>
    </row>
    <row r="27" spans="1:17" ht="47.25">
      <c r="A27" s="72"/>
      <c r="B27" s="72"/>
      <c r="C27" s="28" t="s">
        <v>253</v>
      </c>
      <c r="D27" s="28" t="s">
        <v>254</v>
      </c>
      <c r="E27" s="28" t="s">
        <v>255</v>
      </c>
      <c r="F27" s="27">
        <v>44368</v>
      </c>
      <c r="G27" s="72"/>
      <c r="H27" s="72"/>
      <c r="I27" s="75"/>
      <c r="J27" s="64"/>
      <c r="K27" s="64"/>
      <c r="L27" s="34"/>
      <c r="M27" s="32"/>
      <c r="N27" s="32"/>
      <c r="O27" s="90"/>
      <c r="P27" s="90"/>
      <c r="Q27" s="64"/>
    </row>
    <row r="28" spans="1:17" ht="54" customHeight="1">
      <c r="A28" s="70">
        <v>4</v>
      </c>
      <c r="B28" s="70">
        <v>5</v>
      </c>
      <c r="C28" s="28" t="s">
        <v>276</v>
      </c>
      <c r="D28" s="28" t="s">
        <v>283</v>
      </c>
      <c r="E28" s="28" t="s">
        <v>284</v>
      </c>
      <c r="F28" s="27">
        <v>33375</v>
      </c>
      <c r="G28" s="70" t="s">
        <v>291</v>
      </c>
      <c r="H28" s="70" t="s">
        <v>292</v>
      </c>
      <c r="I28" s="73" t="s">
        <v>301</v>
      </c>
      <c r="J28" s="85">
        <v>75282</v>
      </c>
      <c r="K28" s="62">
        <v>90</v>
      </c>
      <c r="L28" s="59">
        <f>SUM(K28*J28)</f>
        <v>6775380</v>
      </c>
      <c r="M28" s="59">
        <f>SUM(L28*35%)</f>
        <v>2371383</v>
      </c>
      <c r="N28" s="62">
        <v>35</v>
      </c>
      <c r="O28" s="88">
        <f>SUM(K28*J28)</f>
        <v>6775380</v>
      </c>
      <c r="P28" s="88">
        <f>SUM(O28*35%)</f>
        <v>2371383</v>
      </c>
      <c r="Q28" s="62">
        <v>35</v>
      </c>
    </row>
    <row r="29" spans="1:17" ht="54" customHeight="1">
      <c r="A29" s="43"/>
      <c r="B29" s="43"/>
      <c r="C29" s="28" t="s">
        <v>277</v>
      </c>
      <c r="D29" s="28" t="s">
        <v>281</v>
      </c>
      <c r="E29" s="28" t="s">
        <v>282</v>
      </c>
      <c r="F29" s="27">
        <v>35254</v>
      </c>
      <c r="G29" s="71"/>
      <c r="H29" s="71"/>
      <c r="I29" s="74"/>
      <c r="J29" s="86"/>
      <c r="K29" s="63"/>
      <c r="L29" s="60"/>
      <c r="M29" s="60"/>
      <c r="N29" s="63"/>
      <c r="O29" s="89"/>
      <c r="P29" s="89"/>
      <c r="Q29" s="63"/>
    </row>
    <row r="30" spans="1:17" ht="63">
      <c r="A30" s="43"/>
      <c r="B30" s="43"/>
      <c r="C30" s="28" t="s">
        <v>278</v>
      </c>
      <c r="D30" s="28" t="s">
        <v>285</v>
      </c>
      <c r="E30" s="28" t="s">
        <v>286</v>
      </c>
      <c r="F30" s="27">
        <v>41540</v>
      </c>
      <c r="G30" s="71"/>
      <c r="H30" s="71"/>
      <c r="I30" s="74"/>
      <c r="J30" s="86"/>
      <c r="K30" s="63"/>
      <c r="L30" s="60"/>
      <c r="M30" s="60"/>
      <c r="N30" s="63"/>
      <c r="O30" s="89"/>
      <c r="P30" s="89"/>
      <c r="Q30" s="63"/>
    </row>
    <row r="31" spans="1:17" ht="63">
      <c r="A31" s="43"/>
      <c r="B31" s="43"/>
      <c r="C31" s="28" t="s">
        <v>279</v>
      </c>
      <c r="D31" s="28" t="s">
        <v>287</v>
      </c>
      <c r="E31" s="28" t="s">
        <v>288</v>
      </c>
      <c r="F31" s="27">
        <v>42033</v>
      </c>
      <c r="G31" s="71"/>
      <c r="H31" s="71"/>
      <c r="I31" s="74"/>
      <c r="J31" s="86"/>
      <c r="K31" s="63"/>
      <c r="L31" s="60"/>
      <c r="M31" s="60"/>
      <c r="N31" s="63"/>
      <c r="O31" s="89"/>
      <c r="P31" s="89"/>
      <c r="Q31" s="63"/>
    </row>
    <row r="32" spans="1:17" ht="54" customHeight="1">
      <c r="A32" s="44"/>
      <c r="B32" s="44"/>
      <c r="C32" s="28" t="s">
        <v>280</v>
      </c>
      <c r="D32" s="28" t="s">
        <v>289</v>
      </c>
      <c r="E32" s="28" t="s">
        <v>290</v>
      </c>
      <c r="F32" s="27">
        <v>44487</v>
      </c>
      <c r="G32" s="72"/>
      <c r="H32" s="72"/>
      <c r="I32" s="75"/>
      <c r="J32" s="87"/>
      <c r="K32" s="64"/>
      <c r="L32" s="61"/>
      <c r="M32" s="61"/>
      <c r="N32" s="64"/>
      <c r="O32" s="90"/>
      <c r="P32" s="90"/>
      <c r="Q32" s="64"/>
    </row>
    <row r="33" spans="1:17" ht="54" customHeight="1">
      <c r="A33" s="104">
        <v>5</v>
      </c>
      <c r="B33" s="42">
        <v>5</v>
      </c>
      <c r="C33" s="28" t="s">
        <v>405</v>
      </c>
      <c r="D33" s="28" t="s">
        <v>410</v>
      </c>
      <c r="E33" s="28" t="s">
        <v>413</v>
      </c>
      <c r="F33" s="27">
        <v>44762</v>
      </c>
      <c r="G33" s="70"/>
      <c r="H33" s="70"/>
      <c r="I33" s="73" t="s">
        <v>307</v>
      </c>
      <c r="J33" s="85">
        <v>75282</v>
      </c>
      <c r="K33" s="62">
        <v>90</v>
      </c>
      <c r="L33" s="40"/>
      <c r="M33" s="40"/>
      <c r="N33" s="41"/>
      <c r="O33" s="88">
        <f>K33*J33</f>
        <v>6775380</v>
      </c>
      <c r="P33" s="88">
        <f>O33*35%</f>
        <v>2371383</v>
      </c>
      <c r="Q33" s="62">
        <v>35</v>
      </c>
    </row>
    <row r="34" spans="1:17" ht="54" customHeight="1">
      <c r="A34" s="105"/>
      <c r="B34" s="48"/>
      <c r="C34" s="28" t="s">
        <v>406</v>
      </c>
      <c r="D34" s="28" t="s">
        <v>411</v>
      </c>
      <c r="E34" s="28" t="s">
        <v>414</v>
      </c>
      <c r="F34" s="27">
        <v>41501</v>
      </c>
      <c r="G34" s="43"/>
      <c r="H34" s="43"/>
      <c r="I34" s="43"/>
      <c r="J34" s="43"/>
      <c r="K34" s="43"/>
      <c r="L34" s="40"/>
      <c r="M34" s="40"/>
      <c r="N34" s="41"/>
      <c r="O34" s="43"/>
      <c r="P34" s="43"/>
      <c r="Q34" s="43"/>
    </row>
    <row r="35" spans="1:17" ht="54" customHeight="1">
      <c r="A35" s="105"/>
      <c r="B35" s="48"/>
      <c r="C35" s="28" t="s">
        <v>407</v>
      </c>
      <c r="D35" s="28" t="s">
        <v>412</v>
      </c>
      <c r="E35" s="28" t="s">
        <v>414</v>
      </c>
      <c r="F35" s="27">
        <v>41932</v>
      </c>
      <c r="G35" s="43"/>
      <c r="H35" s="43"/>
      <c r="I35" s="43"/>
      <c r="J35" s="43"/>
      <c r="K35" s="43"/>
      <c r="L35" s="40"/>
      <c r="M35" s="40"/>
      <c r="N35" s="41"/>
      <c r="O35" s="43"/>
      <c r="P35" s="43"/>
      <c r="Q35" s="43"/>
    </row>
    <row r="36" spans="1:17" ht="54" customHeight="1">
      <c r="A36" s="105"/>
      <c r="B36" s="48"/>
      <c r="C36" s="28" t="s">
        <v>408</v>
      </c>
      <c r="D36" s="28" t="s">
        <v>345</v>
      </c>
      <c r="E36" s="28" t="s">
        <v>414</v>
      </c>
      <c r="F36" s="27">
        <v>43164</v>
      </c>
      <c r="G36" s="43"/>
      <c r="H36" s="43"/>
      <c r="I36" s="43"/>
      <c r="J36" s="43"/>
      <c r="K36" s="43"/>
      <c r="L36" s="40"/>
      <c r="M36" s="40"/>
      <c r="N36" s="41"/>
      <c r="O36" s="43"/>
      <c r="P36" s="43"/>
      <c r="Q36" s="43"/>
    </row>
    <row r="37" spans="1:17" ht="54" customHeight="1">
      <c r="A37" s="106"/>
      <c r="B37" s="49"/>
      <c r="C37" s="28" t="s">
        <v>409</v>
      </c>
      <c r="D37" s="28" t="s">
        <v>335</v>
      </c>
      <c r="E37" s="28" t="s">
        <v>414</v>
      </c>
      <c r="F37" s="27">
        <v>43164</v>
      </c>
      <c r="G37" s="44"/>
      <c r="H37" s="44"/>
      <c r="I37" s="44"/>
      <c r="J37" s="44"/>
      <c r="K37" s="44"/>
      <c r="L37" s="40"/>
      <c r="M37" s="40"/>
      <c r="N37" s="41"/>
      <c r="O37" s="44"/>
      <c r="P37" s="44"/>
      <c r="Q37" s="44"/>
    </row>
    <row r="38" spans="1:17" ht="54" customHeight="1">
      <c r="A38" s="91">
        <v>6</v>
      </c>
      <c r="B38" s="42">
        <v>5</v>
      </c>
      <c r="C38" s="28" t="s">
        <v>334</v>
      </c>
      <c r="D38" s="28" t="s">
        <v>335</v>
      </c>
      <c r="E38" s="28" t="s">
        <v>336</v>
      </c>
      <c r="F38" s="27">
        <v>32610</v>
      </c>
      <c r="G38" s="42" t="s">
        <v>305</v>
      </c>
      <c r="H38" s="42" t="s">
        <v>337</v>
      </c>
      <c r="I38" s="42" t="s">
        <v>338</v>
      </c>
      <c r="J38" s="65">
        <v>75282</v>
      </c>
      <c r="K38" s="42">
        <v>90</v>
      </c>
      <c r="L38" s="65" t="s">
        <v>339</v>
      </c>
      <c r="M38" s="65" t="s">
        <v>340</v>
      </c>
      <c r="N38" s="42">
        <v>35</v>
      </c>
      <c r="O38" s="88">
        <f>SUM(K38*J38)</f>
        <v>6775380</v>
      </c>
      <c r="P38" s="88">
        <f>SUM(O38*35%)</f>
        <v>2371383</v>
      </c>
      <c r="Q38" s="62">
        <v>35</v>
      </c>
    </row>
    <row r="39" spans="1:38" ht="61.5" customHeight="1">
      <c r="A39" s="92"/>
      <c r="B39" s="48"/>
      <c r="C39" s="28" t="s">
        <v>341</v>
      </c>
      <c r="D39" s="28" t="s">
        <v>342</v>
      </c>
      <c r="E39" s="28" t="s">
        <v>343</v>
      </c>
      <c r="F39" s="27">
        <v>33202</v>
      </c>
      <c r="G39" s="48"/>
      <c r="H39" s="48"/>
      <c r="I39" s="48"/>
      <c r="J39" s="66"/>
      <c r="K39" s="48"/>
      <c r="L39" s="66"/>
      <c r="M39" s="66"/>
      <c r="N39" s="48"/>
      <c r="O39" s="89"/>
      <c r="P39" s="89"/>
      <c r="Q39" s="63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63.75" customHeight="1">
      <c r="A40" s="92"/>
      <c r="B40" s="48"/>
      <c r="C40" s="28" t="s">
        <v>344</v>
      </c>
      <c r="D40" s="28" t="s">
        <v>345</v>
      </c>
      <c r="E40" s="28" t="s">
        <v>346</v>
      </c>
      <c r="F40" s="27">
        <v>42662</v>
      </c>
      <c r="G40" s="48"/>
      <c r="H40" s="48"/>
      <c r="I40" s="48"/>
      <c r="J40" s="66"/>
      <c r="K40" s="48"/>
      <c r="L40" s="66"/>
      <c r="M40" s="66"/>
      <c r="N40" s="48"/>
      <c r="O40" s="89"/>
      <c r="P40" s="89"/>
      <c r="Q40" s="63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1" spans="1:38" ht="69.75" customHeight="1">
      <c r="A41" s="92"/>
      <c r="B41" s="48"/>
      <c r="C41" s="28" t="s">
        <v>347</v>
      </c>
      <c r="D41" s="28" t="s">
        <v>348</v>
      </c>
      <c r="E41" s="28" t="s">
        <v>349</v>
      </c>
      <c r="F41" s="27">
        <v>43327</v>
      </c>
      <c r="G41" s="48"/>
      <c r="H41" s="48"/>
      <c r="I41" s="48"/>
      <c r="J41" s="66"/>
      <c r="K41" s="48"/>
      <c r="L41" s="66"/>
      <c r="M41" s="66"/>
      <c r="N41" s="48"/>
      <c r="O41" s="89"/>
      <c r="P41" s="89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69.75" customHeight="1">
      <c r="A42" s="93"/>
      <c r="B42" s="49"/>
      <c r="C42" s="28" t="s">
        <v>350</v>
      </c>
      <c r="D42" s="28" t="s">
        <v>351</v>
      </c>
      <c r="E42" s="28" t="s">
        <v>352</v>
      </c>
      <c r="F42" s="27">
        <v>44752</v>
      </c>
      <c r="G42" s="49"/>
      <c r="H42" s="49"/>
      <c r="I42" s="49"/>
      <c r="J42" s="67"/>
      <c r="K42" s="49"/>
      <c r="L42" s="67"/>
      <c r="M42" s="67"/>
      <c r="N42" s="49"/>
      <c r="O42" s="90"/>
      <c r="P42" s="90"/>
      <c r="Q42" s="64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</row>
    <row r="43" spans="1:38" ht="69.75" customHeight="1">
      <c r="A43" s="42">
        <v>7</v>
      </c>
      <c r="B43" s="42">
        <v>4</v>
      </c>
      <c r="C43" s="15" t="s">
        <v>302</v>
      </c>
      <c r="D43" s="11" t="s">
        <v>303</v>
      </c>
      <c r="E43" s="11" t="s">
        <v>304</v>
      </c>
      <c r="F43" s="12">
        <v>32977</v>
      </c>
      <c r="G43" s="42" t="s">
        <v>305</v>
      </c>
      <c r="H43" s="42" t="s">
        <v>306</v>
      </c>
      <c r="I43" s="42" t="s">
        <v>307</v>
      </c>
      <c r="J43" s="65">
        <v>75282</v>
      </c>
      <c r="K43" s="42">
        <v>72</v>
      </c>
      <c r="L43" s="11"/>
      <c r="M43" s="11"/>
      <c r="N43" s="11"/>
      <c r="O43" s="45">
        <f>SUM(J43*K43)</f>
        <v>5420304</v>
      </c>
      <c r="P43" s="45">
        <f>SUM(O43*35%)</f>
        <v>1897106.4</v>
      </c>
      <c r="Q43" s="42">
        <v>35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69.75" customHeight="1">
      <c r="A44" s="48"/>
      <c r="B44" s="48"/>
      <c r="C44" s="15" t="s">
        <v>308</v>
      </c>
      <c r="D44" s="11" t="s">
        <v>309</v>
      </c>
      <c r="E44" s="11" t="s">
        <v>310</v>
      </c>
      <c r="F44" s="12">
        <v>33195</v>
      </c>
      <c r="G44" s="48"/>
      <c r="H44" s="48"/>
      <c r="I44" s="48"/>
      <c r="J44" s="48"/>
      <c r="K44" s="48"/>
      <c r="L44" s="11"/>
      <c r="M44" s="11"/>
      <c r="N44" s="11"/>
      <c r="O44" s="50"/>
      <c r="P44" s="50"/>
      <c r="Q44" s="4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ht="69.75" customHeight="1">
      <c r="A45" s="48"/>
      <c r="B45" s="48"/>
      <c r="C45" s="15" t="s">
        <v>311</v>
      </c>
      <c r="D45" s="11" t="s">
        <v>312</v>
      </c>
      <c r="E45" s="11" t="s">
        <v>313</v>
      </c>
      <c r="F45" s="12">
        <v>42759</v>
      </c>
      <c r="G45" s="48"/>
      <c r="H45" s="48"/>
      <c r="I45" s="48"/>
      <c r="J45" s="48"/>
      <c r="K45" s="48"/>
      <c r="L45" s="11"/>
      <c r="M45" s="11"/>
      <c r="N45" s="11"/>
      <c r="O45" s="50"/>
      <c r="P45" s="50"/>
      <c r="Q45" s="4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69.75" customHeight="1">
      <c r="A46" s="44"/>
      <c r="B46" s="44"/>
      <c r="C46" s="15" t="s">
        <v>314</v>
      </c>
      <c r="D46" s="11" t="s">
        <v>315</v>
      </c>
      <c r="E46" s="11" t="s">
        <v>316</v>
      </c>
      <c r="F46" s="12">
        <v>44009</v>
      </c>
      <c r="G46" s="44"/>
      <c r="H46" s="44"/>
      <c r="I46" s="44"/>
      <c r="J46" s="44"/>
      <c r="K46" s="44"/>
      <c r="L46" s="11"/>
      <c r="M46" s="11"/>
      <c r="N46" s="11"/>
      <c r="O46" s="47"/>
      <c r="P46" s="51"/>
      <c r="Q46" s="44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ht="61.5" customHeight="1">
      <c r="A47" s="58">
        <v>8</v>
      </c>
      <c r="B47" s="58">
        <v>4</v>
      </c>
      <c r="C47" s="15" t="s">
        <v>13</v>
      </c>
      <c r="D47" s="11" t="s">
        <v>20</v>
      </c>
      <c r="E47" s="11" t="s">
        <v>22</v>
      </c>
      <c r="F47" s="12">
        <v>32246</v>
      </c>
      <c r="G47" s="42" t="s">
        <v>17</v>
      </c>
      <c r="H47" s="42" t="s">
        <v>25</v>
      </c>
      <c r="I47" s="42" t="s">
        <v>26</v>
      </c>
      <c r="J47" s="45">
        <v>75282</v>
      </c>
      <c r="K47" s="42">
        <v>72</v>
      </c>
      <c r="L47" s="11"/>
      <c r="M47" s="11"/>
      <c r="N47" s="11"/>
      <c r="O47" s="45">
        <f>SUM(J47*K47)</f>
        <v>5420304</v>
      </c>
      <c r="P47" s="45">
        <f>SUM(O47*35%)</f>
        <v>1897106.4</v>
      </c>
      <c r="Q47" s="42">
        <v>35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ht="57.75" customHeight="1">
      <c r="A48" s="68"/>
      <c r="B48" s="68"/>
      <c r="C48" s="15" t="s">
        <v>14</v>
      </c>
      <c r="D48" s="11" t="s">
        <v>21</v>
      </c>
      <c r="E48" s="11" t="s">
        <v>23</v>
      </c>
      <c r="F48" s="12">
        <v>34390</v>
      </c>
      <c r="G48" s="48"/>
      <c r="H48" s="48"/>
      <c r="I48" s="48"/>
      <c r="J48" s="50"/>
      <c r="K48" s="48"/>
      <c r="L48" s="11"/>
      <c r="M48" s="11"/>
      <c r="N48" s="11"/>
      <c r="O48" s="50"/>
      <c r="P48" s="50"/>
      <c r="Q48" s="4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</row>
    <row r="49" spans="1:38" ht="57.75" customHeight="1">
      <c r="A49" s="68"/>
      <c r="B49" s="68"/>
      <c r="C49" s="15" t="s">
        <v>15</v>
      </c>
      <c r="D49" s="11" t="s">
        <v>16</v>
      </c>
      <c r="E49" s="11" t="s">
        <v>24</v>
      </c>
      <c r="F49" s="12">
        <v>41910</v>
      </c>
      <c r="G49" s="48"/>
      <c r="H49" s="48"/>
      <c r="I49" s="48"/>
      <c r="J49" s="50"/>
      <c r="K49" s="48"/>
      <c r="L49" s="11"/>
      <c r="M49" s="11"/>
      <c r="N49" s="11"/>
      <c r="O49" s="50"/>
      <c r="P49" s="50"/>
      <c r="Q49" s="4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ht="59.25" customHeight="1">
      <c r="A50" s="69"/>
      <c r="B50" s="69"/>
      <c r="C50" s="11" t="s">
        <v>273</v>
      </c>
      <c r="D50" s="11" t="s">
        <v>274</v>
      </c>
      <c r="E50" s="11" t="s">
        <v>275</v>
      </c>
      <c r="F50" s="12">
        <v>44376</v>
      </c>
      <c r="G50" s="49"/>
      <c r="H50" s="49"/>
      <c r="I50" s="49"/>
      <c r="J50" s="51"/>
      <c r="K50" s="49"/>
      <c r="L50" s="11"/>
      <c r="M50" s="11"/>
      <c r="N50" s="11"/>
      <c r="O50" s="51"/>
      <c r="P50" s="51"/>
      <c r="Q50" s="49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ht="54.75" customHeight="1">
      <c r="A51" s="58">
        <v>9</v>
      </c>
      <c r="B51" s="58">
        <v>4</v>
      </c>
      <c r="C51" s="26" t="s">
        <v>28</v>
      </c>
      <c r="D51" s="11" t="s">
        <v>29</v>
      </c>
      <c r="E51" s="11" t="s">
        <v>30</v>
      </c>
      <c r="F51" s="12">
        <v>32932</v>
      </c>
      <c r="G51" s="42" t="s">
        <v>31</v>
      </c>
      <c r="H51" s="42" t="s">
        <v>32</v>
      </c>
      <c r="I51" s="42" t="s">
        <v>27</v>
      </c>
      <c r="J51" s="45">
        <v>75282</v>
      </c>
      <c r="K51" s="42">
        <v>72</v>
      </c>
      <c r="L51" s="11"/>
      <c r="M51" s="11"/>
      <c r="N51" s="11"/>
      <c r="O51" s="45">
        <f>SUM(J51*K51)</f>
        <v>5420304</v>
      </c>
      <c r="P51" s="45">
        <f>SUM(O51*35%)</f>
        <v>1897106.4</v>
      </c>
      <c r="Q51" s="42">
        <v>35</v>
      </c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ht="69.75" customHeight="1">
      <c r="A52" s="68"/>
      <c r="B52" s="68"/>
      <c r="C52" s="15" t="s">
        <v>33</v>
      </c>
      <c r="D52" s="11" t="s">
        <v>34</v>
      </c>
      <c r="E52" s="11" t="s">
        <v>35</v>
      </c>
      <c r="F52" s="12">
        <v>34808</v>
      </c>
      <c r="G52" s="48"/>
      <c r="H52" s="48"/>
      <c r="I52" s="48"/>
      <c r="J52" s="50"/>
      <c r="K52" s="48"/>
      <c r="L52" s="11"/>
      <c r="M52" s="11"/>
      <c r="N52" s="11"/>
      <c r="O52" s="50"/>
      <c r="P52" s="50"/>
      <c r="Q52" s="4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38" ht="69.75" customHeight="1">
      <c r="A53" s="68"/>
      <c r="B53" s="68"/>
      <c r="C53" s="15" t="s">
        <v>36</v>
      </c>
      <c r="D53" s="11" t="s">
        <v>37</v>
      </c>
      <c r="E53" s="11" t="s">
        <v>38</v>
      </c>
      <c r="F53" s="12">
        <v>42614</v>
      </c>
      <c r="G53" s="48"/>
      <c r="H53" s="48"/>
      <c r="I53" s="48"/>
      <c r="J53" s="50"/>
      <c r="K53" s="48"/>
      <c r="L53" s="11"/>
      <c r="M53" s="11"/>
      <c r="N53" s="11"/>
      <c r="O53" s="50"/>
      <c r="P53" s="50"/>
      <c r="Q53" s="4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1:38" ht="69.75" customHeight="1">
      <c r="A54" s="44"/>
      <c r="B54" s="44"/>
      <c r="C54" s="15" t="s">
        <v>195</v>
      </c>
      <c r="D54" s="11" t="s">
        <v>196</v>
      </c>
      <c r="E54" s="11" t="s">
        <v>197</v>
      </c>
      <c r="F54" s="12">
        <v>43948</v>
      </c>
      <c r="G54" s="44"/>
      <c r="H54" s="44"/>
      <c r="I54" s="44"/>
      <c r="J54" s="47"/>
      <c r="K54" s="44"/>
      <c r="L54" s="11"/>
      <c r="M54" s="11"/>
      <c r="N54" s="11"/>
      <c r="O54" s="47"/>
      <c r="P54" s="51"/>
      <c r="Q54" s="44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ht="69.75" customHeight="1">
      <c r="A55" s="58">
        <v>10</v>
      </c>
      <c r="B55" s="58">
        <v>3</v>
      </c>
      <c r="C55" s="15" t="s">
        <v>45</v>
      </c>
      <c r="D55" s="11" t="s">
        <v>46</v>
      </c>
      <c r="E55" s="11" t="s">
        <v>47</v>
      </c>
      <c r="F55" s="12">
        <v>33331</v>
      </c>
      <c r="G55" s="42"/>
      <c r="H55" s="42"/>
      <c r="I55" s="42" t="s">
        <v>39</v>
      </c>
      <c r="J55" s="45">
        <v>75282</v>
      </c>
      <c r="K55" s="42">
        <v>54</v>
      </c>
      <c r="L55" s="11"/>
      <c r="M55" s="11"/>
      <c r="N55" s="11"/>
      <c r="O55" s="45">
        <f>SUM(J55*K55)</f>
        <v>4065228</v>
      </c>
      <c r="P55" s="45">
        <f>SUM(O55*35%)</f>
        <v>1422829.7999999998</v>
      </c>
      <c r="Q55" s="42">
        <v>35</v>
      </c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38" ht="69.75" customHeight="1">
      <c r="A56" s="68"/>
      <c r="B56" s="68"/>
      <c r="C56" s="15" t="s">
        <v>40</v>
      </c>
      <c r="D56" s="11" t="s">
        <v>41</v>
      </c>
      <c r="E56" s="11" t="s">
        <v>42</v>
      </c>
      <c r="F56" s="12">
        <v>41528</v>
      </c>
      <c r="G56" s="48"/>
      <c r="H56" s="48"/>
      <c r="I56" s="48"/>
      <c r="J56" s="50"/>
      <c r="K56" s="48"/>
      <c r="L56" s="11"/>
      <c r="M56" s="11"/>
      <c r="N56" s="11"/>
      <c r="O56" s="50"/>
      <c r="P56" s="50"/>
      <c r="Q56" s="4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38" ht="61.5" customHeight="1">
      <c r="A57" s="69"/>
      <c r="B57" s="69"/>
      <c r="C57" s="15" t="s">
        <v>43</v>
      </c>
      <c r="D57" s="11" t="s">
        <v>44</v>
      </c>
      <c r="E57" s="10" t="s">
        <v>19</v>
      </c>
      <c r="F57" s="12">
        <v>42372</v>
      </c>
      <c r="G57" s="49"/>
      <c r="H57" s="49"/>
      <c r="I57" s="49"/>
      <c r="J57" s="51"/>
      <c r="K57" s="49"/>
      <c r="L57" s="11"/>
      <c r="M57" s="11"/>
      <c r="N57" s="11"/>
      <c r="O57" s="51"/>
      <c r="P57" s="51"/>
      <c r="Q57" s="49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8" ht="57.75" customHeight="1">
      <c r="A58" s="58">
        <v>11</v>
      </c>
      <c r="B58" s="58">
        <v>4</v>
      </c>
      <c r="C58" s="15" t="s">
        <v>49</v>
      </c>
      <c r="D58" s="11" t="s">
        <v>50</v>
      </c>
      <c r="E58" s="11" t="s">
        <v>51</v>
      </c>
      <c r="F58" s="12">
        <v>32673</v>
      </c>
      <c r="G58" s="42" t="s">
        <v>60</v>
      </c>
      <c r="H58" s="42" t="s">
        <v>61</v>
      </c>
      <c r="I58" s="42" t="s">
        <v>48</v>
      </c>
      <c r="J58" s="45">
        <v>75282</v>
      </c>
      <c r="K58" s="42">
        <v>72</v>
      </c>
      <c r="L58" s="11"/>
      <c r="M58" s="11"/>
      <c r="N58" s="11"/>
      <c r="O58" s="45">
        <f>SUM(J58*K58)</f>
        <v>5420304</v>
      </c>
      <c r="P58" s="45">
        <f>SUM(O58*35%)</f>
        <v>1897106.4</v>
      </c>
      <c r="Q58" s="42">
        <v>35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38" ht="61.5" customHeight="1">
      <c r="A59" s="68"/>
      <c r="B59" s="68"/>
      <c r="C59" s="15" t="s">
        <v>52</v>
      </c>
      <c r="D59" s="11" t="s">
        <v>53</v>
      </c>
      <c r="E59" s="11" t="s">
        <v>18</v>
      </c>
      <c r="F59" s="12">
        <v>33092</v>
      </c>
      <c r="G59" s="48"/>
      <c r="H59" s="48"/>
      <c r="I59" s="48"/>
      <c r="J59" s="50"/>
      <c r="K59" s="48"/>
      <c r="L59" s="11"/>
      <c r="M59" s="11"/>
      <c r="N59" s="11"/>
      <c r="O59" s="50"/>
      <c r="P59" s="50"/>
      <c r="Q59" s="4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:38" ht="67.5" customHeight="1">
      <c r="A60" s="68"/>
      <c r="B60" s="68"/>
      <c r="C60" s="15" t="s">
        <v>54</v>
      </c>
      <c r="D60" s="11" t="s">
        <v>55</v>
      </c>
      <c r="E60" s="10" t="s">
        <v>56</v>
      </c>
      <c r="F60" s="12">
        <v>40750</v>
      </c>
      <c r="G60" s="48"/>
      <c r="H60" s="48"/>
      <c r="I60" s="48"/>
      <c r="J60" s="50"/>
      <c r="K60" s="48"/>
      <c r="L60" s="11"/>
      <c r="M60" s="11"/>
      <c r="N60" s="11"/>
      <c r="O60" s="50"/>
      <c r="P60" s="50"/>
      <c r="Q60" s="4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1:38" ht="55.5" customHeight="1">
      <c r="A61" s="69"/>
      <c r="B61" s="69"/>
      <c r="C61" s="15" t="s">
        <v>57</v>
      </c>
      <c r="D61" s="11" t="s">
        <v>58</v>
      </c>
      <c r="E61" s="10" t="s">
        <v>59</v>
      </c>
      <c r="F61" s="12">
        <v>42655</v>
      </c>
      <c r="G61" s="49"/>
      <c r="H61" s="49"/>
      <c r="I61" s="49"/>
      <c r="J61" s="51"/>
      <c r="K61" s="49"/>
      <c r="L61" s="11"/>
      <c r="M61" s="11"/>
      <c r="N61" s="11"/>
      <c r="O61" s="51"/>
      <c r="P61" s="51"/>
      <c r="Q61" s="49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</row>
    <row r="62" spans="1:38" ht="60.75" customHeight="1">
      <c r="A62" s="58">
        <v>12</v>
      </c>
      <c r="B62" s="58">
        <v>3</v>
      </c>
      <c r="C62" s="33" t="s">
        <v>73</v>
      </c>
      <c r="D62" s="10" t="s">
        <v>74</v>
      </c>
      <c r="E62" s="11" t="s">
        <v>77</v>
      </c>
      <c r="F62" s="12">
        <v>32348</v>
      </c>
      <c r="G62" s="42" t="s">
        <v>79</v>
      </c>
      <c r="H62" s="42" t="s">
        <v>80</v>
      </c>
      <c r="I62" s="42" t="s">
        <v>81</v>
      </c>
      <c r="J62" s="45">
        <v>75282</v>
      </c>
      <c r="K62" s="42">
        <v>54</v>
      </c>
      <c r="L62" s="10"/>
      <c r="M62" s="10"/>
      <c r="N62" s="10"/>
      <c r="O62" s="45">
        <f>SUM(J62*K62)</f>
        <v>4065228</v>
      </c>
      <c r="P62" s="45">
        <f>SUM(O62*35%)</f>
        <v>1422829.7999999998</v>
      </c>
      <c r="Q62" s="42">
        <v>35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1:38" ht="71.25" customHeight="1">
      <c r="A63" s="68"/>
      <c r="B63" s="68"/>
      <c r="C63" s="33" t="s">
        <v>75</v>
      </c>
      <c r="D63" s="10" t="s">
        <v>76</v>
      </c>
      <c r="E63" s="11" t="s">
        <v>78</v>
      </c>
      <c r="F63" s="12">
        <v>32820</v>
      </c>
      <c r="G63" s="48"/>
      <c r="H63" s="48"/>
      <c r="I63" s="48"/>
      <c r="J63" s="50"/>
      <c r="K63" s="48"/>
      <c r="L63" s="10"/>
      <c r="M63" s="10"/>
      <c r="N63" s="10"/>
      <c r="O63" s="50"/>
      <c r="P63" s="50"/>
      <c r="Q63" s="4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</row>
    <row r="64" spans="1:38" ht="76.5" customHeight="1">
      <c r="A64" s="69"/>
      <c r="B64" s="69"/>
      <c r="C64" s="33" t="s">
        <v>82</v>
      </c>
      <c r="D64" s="10" t="s">
        <v>83</v>
      </c>
      <c r="E64" s="20" t="s">
        <v>84</v>
      </c>
      <c r="F64" s="12">
        <v>39609</v>
      </c>
      <c r="G64" s="49"/>
      <c r="H64" s="49"/>
      <c r="I64" s="49"/>
      <c r="J64" s="51"/>
      <c r="K64" s="49"/>
      <c r="L64" s="10"/>
      <c r="M64" s="10"/>
      <c r="N64" s="10"/>
      <c r="O64" s="51"/>
      <c r="P64" s="51"/>
      <c r="Q64" s="49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1:38" ht="71.25" customHeight="1">
      <c r="A65" s="58">
        <v>13</v>
      </c>
      <c r="B65" s="58">
        <v>3</v>
      </c>
      <c r="C65" s="33" t="s">
        <v>85</v>
      </c>
      <c r="D65" s="10" t="s">
        <v>86</v>
      </c>
      <c r="E65" s="11" t="s">
        <v>87</v>
      </c>
      <c r="F65" s="12">
        <v>32297</v>
      </c>
      <c r="G65" s="42"/>
      <c r="H65" s="42"/>
      <c r="I65" s="42" t="s">
        <v>94</v>
      </c>
      <c r="J65" s="45">
        <v>75282</v>
      </c>
      <c r="K65" s="42">
        <v>54</v>
      </c>
      <c r="L65" s="10"/>
      <c r="M65" s="10"/>
      <c r="N65" s="10"/>
      <c r="O65" s="45">
        <f>SUM(J65*K65)</f>
        <v>4065228</v>
      </c>
      <c r="P65" s="45">
        <f>SUM(O65*35%)</f>
        <v>1422829.7999999998</v>
      </c>
      <c r="Q65" s="42">
        <v>35</v>
      </c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ht="71.25" customHeight="1">
      <c r="A66" s="68"/>
      <c r="B66" s="68"/>
      <c r="C66" s="33" t="s">
        <v>88</v>
      </c>
      <c r="D66" s="10" t="s">
        <v>89</v>
      </c>
      <c r="E66" s="20" t="s">
        <v>90</v>
      </c>
      <c r="F66" s="12">
        <v>40171</v>
      </c>
      <c r="G66" s="48"/>
      <c r="H66" s="48"/>
      <c r="I66" s="48"/>
      <c r="J66" s="50"/>
      <c r="K66" s="48"/>
      <c r="L66" s="10"/>
      <c r="M66" s="10"/>
      <c r="N66" s="10"/>
      <c r="O66" s="50"/>
      <c r="P66" s="50"/>
      <c r="Q66" s="4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ht="63.75" customHeight="1">
      <c r="A67" s="69"/>
      <c r="B67" s="69"/>
      <c r="C67" s="33" t="s">
        <v>91</v>
      </c>
      <c r="D67" s="10" t="s">
        <v>92</v>
      </c>
      <c r="E67" s="20" t="s">
        <v>93</v>
      </c>
      <c r="F67" s="12">
        <v>42915</v>
      </c>
      <c r="G67" s="49"/>
      <c r="H67" s="49"/>
      <c r="I67" s="49"/>
      <c r="J67" s="51"/>
      <c r="K67" s="49"/>
      <c r="L67" s="10"/>
      <c r="M67" s="10"/>
      <c r="N67" s="10"/>
      <c r="O67" s="51"/>
      <c r="P67" s="51"/>
      <c r="Q67" s="49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ht="71.25" customHeight="1">
      <c r="A68" s="58">
        <v>14</v>
      </c>
      <c r="B68" s="58">
        <v>4</v>
      </c>
      <c r="C68" s="33" t="s">
        <v>144</v>
      </c>
      <c r="D68" s="10" t="s">
        <v>96</v>
      </c>
      <c r="E68" s="20" t="s">
        <v>97</v>
      </c>
      <c r="F68" s="12">
        <v>34643</v>
      </c>
      <c r="G68" s="42" t="s">
        <v>98</v>
      </c>
      <c r="H68" s="42" t="s">
        <v>228</v>
      </c>
      <c r="I68" s="42" t="s">
        <v>99</v>
      </c>
      <c r="J68" s="45">
        <v>75282</v>
      </c>
      <c r="K68" s="42">
        <v>72</v>
      </c>
      <c r="L68" s="10"/>
      <c r="M68" s="10"/>
      <c r="N68" s="10"/>
      <c r="O68" s="45">
        <f>SUM(J68*K68)</f>
        <v>5420304</v>
      </c>
      <c r="P68" s="45">
        <f>SUM(O68*35%)</f>
        <v>1897106.4</v>
      </c>
      <c r="Q68" s="42">
        <v>35</v>
      </c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ht="71.25" customHeight="1">
      <c r="A69" s="68"/>
      <c r="B69" s="68"/>
      <c r="C69" s="33" t="s">
        <v>100</v>
      </c>
      <c r="D69" s="10" t="s">
        <v>101</v>
      </c>
      <c r="E69" s="20" t="s">
        <v>102</v>
      </c>
      <c r="F69" s="12">
        <v>34856</v>
      </c>
      <c r="G69" s="48"/>
      <c r="H69" s="48"/>
      <c r="I69" s="48"/>
      <c r="J69" s="50"/>
      <c r="K69" s="48"/>
      <c r="L69" s="10"/>
      <c r="M69" s="10"/>
      <c r="N69" s="10"/>
      <c r="O69" s="50"/>
      <c r="P69" s="50"/>
      <c r="Q69" s="4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1:38" ht="71.25" customHeight="1">
      <c r="A70" s="68"/>
      <c r="B70" s="68"/>
      <c r="C70" s="33" t="s">
        <v>105</v>
      </c>
      <c r="D70" s="10" t="s">
        <v>103</v>
      </c>
      <c r="E70" s="21" t="s">
        <v>104</v>
      </c>
      <c r="F70" s="29">
        <v>42325</v>
      </c>
      <c r="G70" s="48"/>
      <c r="H70" s="48"/>
      <c r="I70" s="48"/>
      <c r="J70" s="50"/>
      <c r="K70" s="48"/>
      <c r="L70" s="10"/>
      <c r="M70" s="10"/>
      <c r="N70" s="10"/>
      <c r="O70" s="50"/>
      <c r="P70" s="50"/>
      <c r="Q70" s="4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1:38" ht="71.25" customHeight="1">
      <c r="A71" s="69"/>
      <c r="B71" s="69"/>
      <c r="C71" s="11" t="s">
        <v>225</v>
      </c>
      <c r="D71" s="11" t="s">
        <v>226</v>
      </c>
      <c r="E71" s="21" t="s">
        <v>227</v>
      </c>
      <c r="F71" s="12">
        <v>44148</v>
      </c>
      <c r="G71" s="49"/>
      <c r="H71" s="49"/>
      <c r="I71" s="49"/>
      <c r="J71" s="51"/>
      <c r="K71" s="49"/>
      <c r="L71" s="10"/>
      <c r="M71" s="10"/>
      <c r="N71" s="10"/>
      <c r="O71" s="51"/>
      <c r="P71" s="51"/>
      <c r="Q71" s="49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  <row r="72" spans="1:38" ht="71.25" customHeight="1">
      <c r="A72" s="58">
        <v>15</v>
      </c>
      <c r="B72" s="58">
        <v>4</v>
      </c>
      <c r="C72" s="33" t="s">
        <v>107</v>
      </c>
      <c r="D72" s="10" t="s">
        <v>108</v>
      </c>
      <c r="E72" s="20" t="s">
        <v>109</v>
      </c>
      <c r="F72" s="12">
        <v>33762</v>
      </c>
      <c r="G72" s="42" t="s">
        <v>110</v>
      </c>
      <c r="H72" s="42" t="s">
        <v>200</v>
      </c>
      <c r="I72" s="42" t="s">
        <v>106</v>
      </c>
      <c r="J72" s="45">
        <v>75282</v>
      </c>
      <c r="K72" s="42">
        <v>72</v>
      </c>
      <c r="L72" s="10"/>
      <c r="M72" s="10"/>
      <c r="N72" s="10"/>
      <c r="O72" s="45">
        <f>SUM(J72*K72)</f>
        <v>5420304</v>
      </c>
      <c r="P72" s="45">
        <f>SUM(O72*35%)</f>
        <v>1897106.4</v>
      </c>
      <c r="Q72" s="42">
        <v>35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ht="71.25" customHeight="1">
      <c r="A73" s="68"/>
      <c r="B73" s="68"/>
      <c r="C73" s="33" t="s">
        <v>111</v>
      </c>
      <c r="D73" s="10" t="s">
        <v>112</v>
      </c>
      <c r="E73" s="20" t="s">
        <v>113</v>
      </c>
      <c r="F73" s="12">
        <v>35854</v>
      </c>
      <c r="G73" s="48"/>
      <c r="H73" s="48"/>
      <c r="I73" s="48"/>
      <c r="J73" s="50"/>
      <c r="K73" s="48"/>
      <c r="L73" s="10"/>
      <c r="M73" s="10"/>
      <c r="N73" s="10"/>
      <c r="O73" s="50"/>
      <c r="P73" s="50"/>
      <c r="Q73" s="4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71.25" customHeight="1">
      <c r="A74" s="68"/>
      <c r="B74" s="68"/>
      <c r="C74" s="33" t="s">
        <v>297</v>
      </c>
      <c r="D74" s="10" t="s">
        <v>298</v>
      </c>
      <c r="E74" s="21" t="s">
        <v>299</v>
      </c>
      <c r="F74" s="12">
        <v>41945</v>
      </c>
      <c r="G74" s="48"/>
      <c r="H74" s="48"/>
      <c r="I74" s="48"/>
      <c r="J74" s="50"/>
      <c r="K74" s="48"/>
      <c r="L74" s="10"/>
      <c r="M74" s="10"/>
      <c r="N74" s="10"/>
      <c r="O74" s="50"/>
      <c r="P74" s="50"/>
      <c r="Q74" s="4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8" ht="71.25" customHeight="1">
      <c r="A75" s="69"/>
      <c r="B75" s="69"/>
      <c r="C75" s="33" t="s">
        <v>114</v>
      </c>
      <c r="D75" s="10" t="s">
        <v>115</v>
      </c>
      <c r="E75" s="21" t="s">
        <v>116</v>
      </c>
      <c r="F75" s="12">
        <v>42591</v>
      </c>
      <c r="G75" s="49"/>
      <c r="H75" s="49"/>
      <c r="I75" s="49"/>
      <c r="J75" s="51"/>
      <c r="K75" s="49"/>
      <c r="L75" s="10"/>
      <c r="M75" s="10"/>
      <c r="N75" s="10"/>
      <c r="O75" s="51"/>
      <c r="P75" s="51"/>
      <c r="Q75" s="49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</row>
    <row r="76" spans="1:38" ht="71.25" customHeight="1">
      <c r="A76" s="58">
        <v>16</v>
      </c>
      <c r="B76" s="58">
        <v>4</v>
      </c>
      <c r="C76" s="33" t="s">
        <v>122</v>
      </c>
      <c r="D76" s="10" t="s">
        <v>123</v>
      </c>
      <c r="E76" s="20" t="s">
        <v>124</v>
      </c>
      <c r="F76" s="12">
        <v>32806</v>
      </c>
      <c r="G76" s="42" t="s">
        <v>120</v>
      </c>
      <c r="H76" s="42" t="s">
        <v>121</v>
      </c>
      <c r="I76" s="42" t="s">
        <v>131</v>
      </c>
      <c r="J76" s="45">
        <v>75282</v>
      </c>
      <c r="K76" s="42">
        <v>72</v>
      </c>
      <c r="L76" s="10"/>
      <c r="M76" s="10"/>
      <c r="N76" s="10"/>
      <c r="O76" s="45">
        <f>SUM(J76*K76)</f>
        <v>5420304</v>
      </c>
      <c r="P76" s="45">
        <f>SUM(O76*35%)</f>
        <v>1897106.4</v>
      </c>
      <c r="Q76" s="42">
        <v>35</v>
      </c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1:38" ht="71.25" customHeight="1">
      <c r="A77" s="68"/>
      <c r="B77" s="68"/>
      <c r="C77" s="33" t="s">
        <v>117</v>
      </c>
      <c r="D77" s="10" t="s">
        <v>118</v>
      </c>
      <c r="E77" s="20" t="s">
        <v>119</v>
      </c>
      <c r="F77" s="12">
        <v>34965</v>
      </c>
      <c r="G77" s="48"/>
      <c r="H77" s="48"/>
      <c r="I77" s="48"/>
      <c r="J77" s="50"/>
      <c r="K77" s="48"/>
      <c r="L77" s="10"/>
      <c r="M77" s="10"/>
      <c r="N77" s="10"/>
      <c r="O77" s="50"/>
      <c r="P77" s="50"/>
      <c r="Q77" s="4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ht="71.25" customHeight="1">
      <c r="A78" s="68"/>
      <c r="B78" s="68"/>
      <c r="C78" s="22" t="s">
        <v>128</v>
      </c>
      <c r="D78" s="10" t="s">
        <v>129</v>
      </c>
      <c r="E78" s="21" t="s">
        <v>130</v>
      </c>
      <c r="F78" s="12">
        <v>42336</v>
      </c>
      <c r="G78" s="48"/>
      <c r="H78" s="48"/>
      <c r="I78" s="48"/>
      <c r="J78" s="50"/>
      <c r="K78" s="48"/>
      <c r="L78" s="10"/>
      <c r="M78" s="10"/>
      <c r="N78" s="10"/>
      <c r="O78" s="50"/>
      <c r="P78" s="50"/>
      <c r="Q78" s="4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</row>
    <row r="79" spans="1:38" ht="71.25" customHeight="1">
      <c r="A79" s="69"/>
      <c r="B79" s="69"/>
      <c r="C79" s="22" t="s">
        <v>125</v>
      </c>
      <c r="D79" s="10" t="s">
        <v>126</v>
      </c>
      <c r="E79" s="21" t="s">
        <v>127</v>
      </c>
      <c r="F79" s="12">
        <v>43140</v>
      </c>
      <c r="G79" s="49"/>
      <c r="H79" s="49"/>
      <c r="I79" s="49"/>
      <c r="J79" s="51"/>
      <c r="K79" s="49"/>
      <c r="L79" s="10"/>
      <c r="M79" s="10"/>
      <c r="N79" s="10"/>
      <c r="O79" s="51"/>
      <c r="P79" s="51"/>
      <c r="Q79" s="49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1:38" ht="71.25" customHeight="1">
      <c r="A80" s="58">
        <v>17</v>
      </c>
      <c r="B80" s="22"/>
      <c r="C80" s="22" t="s">
        <v>62</v>
      </c>
      <c r="D80" s="10" t="s">
        <v>69</v>
      </c>
      <c r="E80" s="20" t="s">
        <v>70</v>
      </c>
      <c r="F80" s="12">
        <v>33196</v>
      </c>
      <c r="G80" s="42" t="s">
        <v>95</v>
      </c>
      <c r="H80" s="42" t="s">
        <v>66</v>
      </c>
      <c r="I80" s="42" t="s">
        <v>67</v>
      </c>
      <c r="J80" s="45">
        <v>75282</v>
      </c>
      <c r="K80" s="42">
        <v>54</v>
      </c>
      <c r="L80" s="11"/>
      <c r="M80" s="11"/>
      <c r="N80" s="11"/>
      <c r="O80" s="45">
        <f>SUM(J80*K80)</f>
        <v>4065228</v>
      </c>
      <c r="P80" s="45">
        <f>SUM(O80*35%)</f>
        <v>1422829.7999999998</v>
      </c>
      <c r="Q80" s="42">
        <v>35</v>
      </c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1:38" ht="71.25" customHeight="1">
      <c r="A81" s="68"/>
      <c r="B81" s="23">
        <v>3</v>
      </c>
      <c r="C81" s="22" t="s">
        <v>63</v>
      </c>
      <c r="D81" s="10" t="s">
        <v>64</v>
      </c>
      <c r="E81" s="20" t="s">
        <v>65</v>
      </c>
      <c r="F81" s="12">
        <v>36115</v>
      </c>
      <c r="G81" s="48"/>
      <c r="H81" s="48"/>
      <c r="I81" s="48"/>
      <c r="J81" s="50"/>
      <c r="K81" s="48"/>
      <c r="L81" s="11"/>
      <c r="M81" s="11"/>
      <c r="N81" s="11"/>
      <c r="O81" s="50"/>
      <c r="P81" s="50"/>
      <c r="Q81" s="4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38" ht="71.25" customHeight="1">
      <c r="A82" s="69"/>
      <c r="B82" s="24"/>
      <c r="C82" s="22" t="s">
        <v>68</v>
      </c>
      <c r="D82" s="10" t="s">
        <v>71</v>
      </c>
      <c r="E82" s="20" t="s">
        <v>72</v>
      </c>
      <c r="F82" s="12">
        <v>42552</v>
      </c>
      <c r="G82" s="49"/>
      <c r="H82" s="49"/>
      <c r="I82" s="49"/>
      <c r="J82" s="51"/>
      <c r="K82" s="49"/>
      <c r="L82" s="13"/>
      <c r="M82" s="13"/>
      <c r="N82" s="13"/>
      <c r="O82" s="51"/>
      <c r="P82" s="51"/>
      <c r="Q82" s="49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1:38" ht="71.25" customHeight="1">
      <c r="A83" s="58">
        <v>18</v>
      </c>
      <c r="B83" s="58">
        <v>3</v>
      </c>
      <c r="C83" s="22" t="s">
        <v>136</v>
      </c>
      <c r="D83" s="10" t="s">
        <v>132</v>
      </c>
      <c r="E83" s="21" t="s">
        <v>133</v>
      </c>
      <c r="F83" s="12">
        <v>32008</v>
      </c>
      <c r="G83" s="42" t="s">
        <v>134</v>
      </c>
      <c r="H83" s="42" t="s">
        <v>135</v>
      </c>
      <c r="I83" s="42" t="s">
        <v>142</v>
      </c>
      <c r="J83" s="45">
        <v>75282</v>
      </c>
      <c r="K83" s="42">
        <v>54</v>
      </c>
      <c r="L83" s="19"/>
      <c r="M83" s="19"/>
      <c r="N83" s="19"/>
      <c r="O83" s="45">
        <f>SUM(J83*K83)</f>
        <v>4065228</v>
      </c>
      <c r="P83" s="45">
        <f>SUM(O83*35%)</f>
        <v>1422829.7999999998</v>
      </c>
      <c r="Q83" s="42">
        <v>35</v>
      </c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ht="66" customHeight="1">
      <c r="A84" s="68"/>
      <c r="B84" s="68"/>
      <c r="C84" s="22" t="s">
        <v>137</v>
      </c>
      <c r="D84" s="10" t="s">
        <v>139</v>
      </c>
      <c r="E84" s="21" t="s">
        <v>147</v>
      </c>
      <c r="F84" s="12">
        <v>32930</v>
      </c>
      <c r="G84" s="48"/>
      <c r="H84" s="48"/>
      <c r="I84" s="48"/>
      <c r="J84" s="50"/>
      <c r="K84" s="48"/>
      <c r="L84" s="19"/>
      <c r="M84" s="19"/>
      <c r="N84" s="19"/>
      <c r="O84" s="50"/>
      <c r="P84" s="50"/>
      <c r="Q84" s="4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1:38" ht="88.5" customHeight="1">
      <c r="A85" s="69"/>
      <c r="B85" s="69"/>
      <c r="C85" s="22" t="s">
        <v>138</v>
      </c>
      <c r="D85" s="11" t="s">
        <v>140</v>
      </c>
      <c r="E85" s="11" t="s">
        <v>141</v>
      </c>
      <c r="F85" s="12">
        <v>40267</v>
      </c>
      <c r="G85" s="49"/>
      <c r="H85" s="49"/>
      <c r="I85" s="49"/>
      <c r="J85" s="51"/>
      <c r="K85" s="49"/>
      <c r="L85" s="11"/>
      <c r="M85" s="11"/>
      <c r="N85" s="11"/>
      <c r="O85" s="51"/>
      <c r="P85" s="51"/>
      <c r="Q85" s="49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38" ht="66.75" customHeight="1">
      <c r="A86" s="58">
        <v>19</v>
      </c>
      <c r="B86" s="58">
        <v>2</v>
      </c>
      <c r="C86" s="25" t="s">
        <v>155</v>
      </c>
      <c r="D86" s="11" t="s">
        <v>189</v>
      </c>
      <c r="E86" s="21" t="s">
        <v>190</v>
      </c>
      <c r="F86" s="12">
        <v>35223</v>
      </c>
      <c r="G86" s="42"/>
      <c r="H86" s="42"/>
      <c r="I86" s="42" t="s">
        <v>194</v>
      </c>
      <c r="J86" s="45">
        <v>75282</v>
      </c>
      <c r="K86" s="42">
        <v>42</v>
      </c>
      <c r="L86" s="11"/>
      <c r="M86" s="11"/>
      <c r="N86" s="11"/>
      <c r="O86" s="45">
        <f>SUM(J86*K86)</f>
        <v>3161844</v>
      </c>
      <c r="P86" s="45">
        <f>SUM(O86*35%)</f>
        <v>1106645.4</v>
      </c>
      <c r="Q86" s="42">
        <v>35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1:38" ht="65.25" customHeight="1">
      <c r="A87" s="69"/>
      <c r="B87" s="69"/>
      <c r="C87" s="25" t="s">
        <v>191</v>
      </c>
      <c r="D87" s="11" t="s">
        <v>192</v>
      </c>
      <c r="E87" s="21" t="s">
        <v>193</v>
      </c>
      <c r="F87" s="12">
        <v>43306</v>
      </c>
      <c r="G87" s="49"/>
      <c r="H87" s="49"/>
      <c r="I87" s="49"/>
      <c r="J87" s="51"/>
      <c r="K87" s="49"/>
      <c r="L87" s="11"/>
      <c r="M87" s="11"/>
      <c r="N87" s="11"/>
      <c r="O87" s="51"/>
      <c r="P87" s="51"/>
      <c r="Q87" s="49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1:17" ht="48.75" customHeight="1">
      <c r="A88" s="58">
        <v>20</v>
      </c>
      <c r="B88" s="58">
        <v>4</v>
      </c>
      <c r="C88" s="15" t="s">
        <v>210</v>
      </c>
      <c r="D88" s="11" t="s">
        <v>201</v>
      </c>
      <c r="E88" s="21" t="s">
        <v>202</v>
      </c>
      <c r="F88" s="12">
        <v>33385</v>
      </c>
      <c r="G88" s="42" t="s">
        <v>205</v>
      </c>
      <c r="H88" s="42" t="s">
        <v>206</v>
      </c>
      <c r="I88" s="42" t="s">
        <v>207</v>
      </c>
      <c r="J88" s="45">
        <v>75282</v>
      </c>
      <c r="K88" s="42">
        <v>72</v>
      </c>
      <c r="L88" s="11"/>
      <c r="M88" s="11"/>
      <c r="N88" s="11"/>
      <c r="O88" s="45">
        <f>SUM(J88*K88)</f>
        <v>5420304</v>
      </c>
      <c r="P88" s="45">
        <f>SUM(O88*35%)</f>
        <v>1897106.4</v>
      </c>
      <c r="Q88" s="42">
        <v>35</v>
      </c>
    </row>
    <row r="89" spans="1:17" ht="53.25" customHeight="1">
      <c r="A89" s="68"/>
      <c r="B89" s="68"/>
      <c r="C89" s="15" t="s">
        <v>211</v>
      </c>
      <c r="D89" s="11" t="s">
        <v>203</v>
      </c>
      <c r="E89" s="21" t="s">
        <v>204</v>
      </c>
      <c r="F89" s="12">
        <v>33802</v>
      </c>
      <c r="G89" s="48"/>
      <c r="H89" s="48"/>
      <c r="I89" s="48"/>
      <c r="J89" s="50"/>
      <c r="K89" s="48"/>
      <c r="L89" s="11"/>
      <c r="M89" s="11"/>
      <c r="N89" s="11"/>
      <c r="O89" s="50"/>
      <c r="P89" s="50"/>
      <c r="Q89" s="48"/>
    </row>
    <row r="90" spans="1:17" ht="68.25" customHeight="1">
      <c r="A90" s="68"/>
      <c r="B90" s="68"/>
      <c r="C90" s="15" t="s">
        <v>212</v>
      </c>
      <c r="D90" s="11" t="s">
        <v>208</v>
      </c>
      <c r="E90" s="11" t="s">
        <v>209</v>
      </c>
      <c r="F90" s="12">
        <v>42824</v>
      </c>
      <c r="G90" s="48"/>
      <c r="H90" s="48"/>
      <c r="I90" s="48"/>
      <c r="J90" s="50"/>
      <c r="K90" s="48"/>
      <c r="L90" s="11"/>
      <c r="M90" s="11"/>
      <c r="N90" s="11"/>
      <c r="O90" s="50"/>
      <c r="P90" s="50"/>
      <c r="Q90" s="48"/>
    </row>
    <row r="91" spans="1:17" ht="68.25" customHeight="1">
      <c r="A91" s="44"/>
      <c r="B91" s="44"/>
      <c r="C91" s="15" t="s">
        <v>379</v>
      </c>
      <c r="D91" s="11" t="s">
        <v>380</v>
      </c>
      <c r="E91" s="11" t="s">
        <v>381</v>
      </c>
      <c r="F91" s="12">
        <v>44299</v>
      </c>
      <c r="G91" s="44"/>
      <c r="H91" s="44"/>
      <c r="I91" s="44"/>
      <c r="J91" s="47"/>
      <c r="K91" s="44"/>
      <c r="L91" s="11"/>
      <c r="M91" s="11"/>
      <c r="N91" s="11"/>
      <c r="O91" s="44"/>
      <c r="P91" s="44"/>
      <c r="Q91" s="44"/>
    </row>
    <row r="92" spans="1:17" ht="68.25" customHeight="1">
      <c r="A92" s="58">
        <v>21</v>
      </c>
      <c r="B92" s="58">
        <v>4</v>
      </c>
      <c r="C92" s="15" t="s">
        <v>159</v>
      </c>
      <c r="D92" s="11" t="s">
        <v>160</v>
      </c>
      <c r="E92" s="11" t="s">
        <v>161</v>
      </c>
      <c r="F92" s="12">
        <v>32733</v>
      </c>
      <c r="G92" s="42" t="s">
        <v>162</v>
      </c>
      <c r="H92" s="42" t="s">
        <v>163</v>
      </c>
      <c r="I92" s="42" t="s">
        <v>164</v>
      </c>
      <c r="J92" s="45">
        <v>75282</v>
      </c>
      <c r="K92" s="42">
        <v>72</v>
      </c>
      <c r="L92" s="11"/>
      <c r="M92" s="11"/>
      <c r="N92" s="11"/>
      <c r="O92" s="45">
        <f>SUM(J92*K92)</f>
        <v>5420304</v>
      </c>
      <c r="P92" s="45">
        <f>SUM(O92*35%)</f>
        <v>1897106.4</v>
      </c>
      <c r="Q92" s="42">
        <v>35</v>
      </c>
    </row>
    <row r="93" spans="1:17" ht="68.25" customHeight="1">
      <c r="A93" s="68"/>
      <c r="B93" s="68"/>
      <c r="C93" s="15" t="s">
        <v>156</v>
      </c>
      <c r="D93" s="11" t="s">
        <v>157</v>
      </c>
      <c r="E93" s="11" t="s">
        <v>158</v>
      </c>
      <c r="F93" s="12">
        <v>36321</v>
      </c>
      <c r="G93" s="48"/>
      <c r="H93" s="48"/>
      <c r="I93" s="48"/>
      <c r="J93" s="50"/>
      <c r="K93" s="48"/>
      <c r="L93" s="11"/>
      <c r="M93" s="11"/>
      <c r="N93" s="11"/>
      <c r="O93" s="50"/>
      <c r="P93" s="50"/>
      <c r="Q93" s="48"/>
    </row>
    <row r="94" spans="1:17" ht="68.25" customHeight="1">
      <c r="A94" s="68"/>
      <c r="B94" s="68"/>
      <c r="C94" s="15" t="s">
        <v>165</v>
      </c>
      <c r="D94" s="11" t="s">
        <v>166</v>
      </c>
      <c r="E94" s="10" t="s">
        <v>167</v>
      </c>
      <c r="F94" s="12">
        <v>42756</v>
      </c>
      <c r="G94" s="48"/>
      <c r="H94" s="48"/>
      <c r="I94" s="48"/>
      <c r="J94" s="50"/>
      <c r="K94" s="48"/>
      <c r="L94" s="11"/>
      <c r="M94" s="11"/>
      <c r="N94" s="11"/>
      <c r="O94" s="50"/>
      <c r="P94" s="50"/>
      <c r="Q94" s="48"/>
    </row>
    <row r="95" spans="1:17" ht="68.25" customHeight="1">
      <c r="A95" s="69"/>
      <c r="B95" s="69"/>
      <c r="C95" s="15" t="s">
        <v>168</v>
      </c>
      <c r="D95" s="11" t="s">
        <v>169</v>
      </c>
      <c r="E95" s="10" t="s">
        <v>170</v>
      </c>
      <c r="F95" s="12">
        <v>43604</v>
      </c>
      <c r="G95" s="49"/>
      <c r="H95" s="49"/>
      <c r="I95" s="49"/>
      <c r="J95" s="51"/>
      <c r="K95" s="49"/>
      <c r="L95" s="11"/>
      <c r="M95" s="11"/>
      <c r="N95" s="11"/>
      <c r="O95" s="51"/>
      <c r="P95" s="51"/>
      <c r="Q95" s="49"/>
    </row>
    <row r="96" spans="1:17" ht="50.25" customHeight="1">
      <c r="A96" s="58">
        <v>22</v>
      </c>
      <c r="B96" s="58">
        <v>4</v>
      </c>
      <c r="C96" s="15" t="s">
        <v>177</v>
      </c>
      <c r="D96" s="11" t="s">
        <v>178</v>
      </c>
      <c r="E96" s="21" t="s">
        <v>179</v>
      </c>
      <c r="F96" s="12">
        <v>33588</v>
      </c>
      <c r="G96" s="42" t="s">
        <v>171</v>
      </c>
      <c r="H96" s="42" t="s">
        <v>172</v>
      </c>
      <c r="I96" s="42" t="s">
        <v>173</v>
      </c>
      <c r="J96" s="45">
        <v>75282</v>
      </c>
      <c r="K96" s="42">
        <v>72</v>
      </c>
      <c r="L96" s="11"/>
      <c r="M96" s="11"/>
      <c r="N96" s="11"/>
      <c r="O96" s="45">
        <f>SUM(J96*K96)</f>
        <v>5420304</v>
      </c>
      <c r="P96" s="45">
        <f>SUM(O96*35%)</f>
        <v>1897106.4</v>
      </c>
      <c r="Q96" s="42">
        <v>35</v>
      </c>
    </row>
    <row r="97" spans="1:17" ht="63.75" customHeight="1">
      <c r="A97" s="68"/>
      <c r="B97" s="68"/>
      <c r="C97" s="15" t="s">
        <v>176</v>
      </c>
      <c r="D97" s="11" t="s">
        <v>174</v>
      </c>
      <c r="E97" s="21" t="s">
        <v>175</v>
      </c>
      <c r="F97" s="12">
        <v>34380</v>
      </c>
      <c r="G97" s="48"/>
      <c r="H97" s="48"/>
      <c r="I97" s="48"/>
      <c r="J97" s="50"/>
      <c r="K97" s="48"/>
      <c r="L97" s="11"/>
      <c r="M97" s="11"/>
      <c r="N97" s="11"/>
      <c r="O97" s="50"/>
      <c r="P97" s="50"/>
      <c r="Q97" s="48"/>
    </row>
    <row r="98" spans="1:17" ht="63.75" customHeight="1">
      <c r="A98" s="68"/>
      <c r="B98" s="68"/>
      <c r="C98" s="15" t="s">
        <v>180</v>
      </c>
      <c r="D98" s="11" t="s">
        <v>181</v>
      </c>
      <c r="E98" s="11" t="s">
        <v>182</v>
      </c>
      <c r="F98" s="12">
        <v>41954</v>
      </c>
      <c r="G98" s="48"/>
      <c r="H98" s="48"/>
      <c r="I98" s="48"/>
      <c r="J98" s="50"/>
      <c r="K98" s="48"/>
      <c r="L98" s="11"/>
      <c r="M98" s="11"/>
      <c r="N98" s="11"/>
      <c r="O98" s="50"/>
      <c r="P98" s="50"/>
      <c r="Q98" s="48"/>
    </row>
    <row r="99" spans="1:17" ht="69" customHeight="1">
      <c r="A99" s="69"/>
      <c r="B99" s="69"/>
      <c r="C99" s="11" t="s">
        <v>269</v>
      </c>
      <c r="D99" s="11" t="s">
        <v>270</v>
      </c>
      <c r="E99" s="11" t="s">
        <v>271</v>
      </c>
      <c r="F99" s="12">
        <v>44346</v>
      </c>
      <c r="G99" s="49"/>
      <c r="H99" s="49"/>
      <c r="I99" s="49"/>
      <c r="J99" s="51"/>
      <c r="K99" s="49"/>
      <c r="L99" s="11"/>
      <c r="M99" s="11"/>
      <c r="N99" s="11"/>
      <c r="O99" s="51"/>
      <c r="P99" s="51"/>
      <c r="Q99" s="49"/>
    </row>
    <row r="100" spans="1:17" ht="66.75" customHeight="1">
      <c r="A100" s="58">
        <v>23</v>
      </c>
      <c r="B100" s="58">
        <v>3</v>
      </c>
      <c r="C100" s="15" t="s">
        <v>183</v>
      </c>
      <c r="D100" s="11" t="s">
        <v>184</v>
      </c>
      <c r="E100" s="11" t="s">
        <v>198</v>
      </c>
      <c r="F100" s="12">
        <v>34667</v>
      </c>
      <c r="G100" s="42"/>
      <c r="H100" s="42"/>
      <c r="I100" s="42" t="s">
        <v>188</v>
      </c>
      <c r="J100" s="45">
        <v>75282</v>
      </c>
      <c r="K100" s="42">
        <v>54</v>
      </c>
      <c r="L100" s="11"/>
      <c r="M100" s="11"/>
      <c r="N100" s="11"/>
      <c r="O100" s="45">
        <f>SUM(J100*K100)</f>
        <v>4065228</v>
      </c>
      <c r="P100" s="45">
        <f>SUM(O100*35%)</f>
        <v>1422829.7999999998</v>
      </c>
      <c r="Q100" s="42">
        <v>35</v>
      </c>
    </row>
    <row r="101" spans="1:17" ht="66.75" customHeight="1">
      <c r="A101" s="68"/>
      <c r="B101" s="68"/>
      <c r="C101" s="33" t="s">
        <v>185</v>
      </c>
      <c r="D101" s="10" t="s">
        <v>186</v>
      </c>
      <c r="E101" s="10" t="s">
        <v>187</v>
      </c>
      <c r="F101" s="29">
        <v>43810</v>
      </c>
      <c r="G101" s="48"/>
      <c r="H101" s="48"/>
      <c r="I101" s="48"/>
      <c r="J101" s="50"/>
      <c r="K101" s="48"/>
      <c r="L101" s="10"/>
      <c r="M101" s="10"/>
      <c r="N101" s="10"/>
      <c r="O101" s="50"/>
      <c r="P101" s="50"/>
      <c r="Q101" s="48"/>
    </row>
    <row r="102" spans="1:17" ht="74.25" customHeight="1">
      <c r="A102" s="68"/>
      <c r="B102" s="68"/>
      <c r="C102" s="11" t="s">
        <v>294</v>
      </c>
      <c r="D102" s="11" t="s">
        <v>295</v>
      </c>
      <c r="E102" s="11" t="s">
        <v>296</v>
      </c>
      <c r="F102" s="12">
        <v>44551</v>
      </c>
      <c r="G102" s="48"/>
      <c r="H102" s="48"/>
      <c r="I102" s="48"/>
      <c r="J102" s="50"/>
      <c r="K102" s="48"/>
      <c r="L102" s="10"/>
      <c r="M102" s="10"/>
      <c r="N102" s="10"/>
      <c r="O102" s="50"/>
      <c r="P102" s="50"/>
      <c r="Q102" s="48"/>
    </row>
    <row r="103" spans="1:17" ht="64.5" customHeight="1">
      <c r="A103" s="76">
        <v>24</v>
      </c>
      <c r="B103" s="76">
        <v>4</v>
      </c>
      <c r="C103" s="28" t="s">
        <v>213</v>
      </c>
      <c r="D103" s="28" t="s">
        <v>245</v>
      </c>
      <c r="E103" s="28" t="s">
        <v>218</v>
      </c>
      <c r="F103" s="27">
        <v>32621</v>
      </c>
      <c r="G103" s="76" t="s">
        <v>214</v>
      </c>
      <c r="H103" s="76" t="s">
        <v>215</v>
      </c>
      <c r="I103" s="82" t="s">
        <v>293</v>
      </c>
      <c r="J103" s="78">
        <v>75282</v>
      </c>
      <c r="K103" s="84">
        <v>72</v>
      </c>
      <c r="L103" s="30"/>
      <c r="M103" s="31"/>
      <c r="N103" s="31"/>
      <c r="O103" s="78">
        <f>SUM(J103*K103)</f>
        <v>5420304</v>
      </c>
      <c r="P103" s="78">
        <f>SUM(O103*35%)</f>
        <v>1897106.4</v>
      </c>
      <c r="Q103" s="84">
        <v>35</v>
      </c>
    </row>
    <row r="104" spans="1:17" ht="60" customHeight="1">
      <c r="A104" s="76"/>
      <c r="B104" s="76"/>
      <c r="C104" s="28" t="s">
        <v>216</v>
      </c>
      <c r="D104" s="28" t="s">
        <v>217</v>
      </c>
      <c r="E104" s="28" t="s">
        <v>219</v>
      </c>
      <c r="F104" s="27">
        <v>32906</v>
      </c>
      <c r="G104" s="76"/>
      <c r="H104" s="76"/>
      <c r="I104" s="82"/>
      <c r="J104" s="78"/>
      <c r="K104" s="84"/>
      <c r="L104" s="30"/>
      <c r="M104" s="31"/>
      <c r="N104" s="31"/>
      <c r="O104" s="78"/>
      <c r="P104" s="78"/>
      <c r="Q104" s="84"/>
    </row>
    <row r="105" spans="1:17" ht="62.25" customHeight="1">
      <c r="A105" s="76"/>
      <c r="B105" s="76"/>
      <c r="C105" s="28" t="s">
        <v>220</v>
      </c>
      <c r="D105" s="28" t="s">
        <v>221</v>
      </c>
      <c r="E105" s="28" t="s">
        <v>224</v>
      </c>
      <c r="F105" s="27">
        <v>42593</v>
      </c>
      <c r="G105" s="76"/>
      <c r="H105" s="76"/>
      <c r="I105" s="82"/>
      <c r="J105" s="78"/>
      <c r="K105" s="84"/>
      <c r="L105" s="30"/>
      <c r="M105" s="31"/>
      <c r="N105" s="31"/>
      <c r="O105" s="78"/>
      <c r="P105" s="78"/>
      <c r="Q105" s="84"/>
    </row>
    <row r="106" spans="1:17" ht="63.75" customHeight="1">
      <c r="A106" s="76"/>
      <c r="B106" s="76"/>
      <c r="C106" s="28" t="s">
        <v>222</v>
      </c>
      <c r="D106" s="28" t="s">
        <v>223</v>
      </c>
      <c r="E106" s="28" t="s">
        <v>300</v>
      </c>
      <c r="F106" s="27">
        <v>43357</v>
      </c>
      <c r="G106" s="76"/>
      <c r="H106" s="76"/>
      <c r="I106" s="82"/>
      <c r="J106" s="78"/>
      <c r="K106" s="84"/>
      <c r="L106" s="30"/>
      <c r="M106" s="31"/>
      <c r="N106" s="31"/>
      <c r="O106" s="78"/>
      <c r="P106" s="78"/>
      <c r="Q106" s="84"/>
    </row>
    <row r="107" spans="1:17" ht="57" customHeight="1">
      <c r="A107" s="58">
        <v>25</v>
      </c>
      <c r="B107" s="58">
        <v>3</v>
      </c>
      <c r="C107" s="15" t="s">
        <v>260</v>
      </c>
      <c r="D107" s="11" t="s">
        <v>261</v>
      </c>
      <c r="E107" s="11" t="s">
        <v>262</v>
      </c>
      <c r="F107" s="12">
        <v>34139</v>
      </c>
      <c r="G107" s="42" t="s">
        <v>266</v>
      </c>
      <c r="H107" s="42" t="s">
        <v>267</v>
      </c>
      <c r="I107" s="42" t="s">
        <v>268</v>
      </c>
      <c r="J107" s="45">
        <v>75282</v>
      </c>
      <c r="K107" s="42">
        <v>54</v>
      </c>
      <c r="L107" s="11"/>
      <c r="M107" s="11"/>
      <c r="N107" s="11"/>
      <c r="O107" s="45">
        <f>SUM(K107*J107)</f>
        <v>4065228</v>
      </c>
      <c r="P107" s="45">
        <f>SUM(O107*35%)</f>
        <v>1422829.7999999998</v>
      </c>
      <c r="Q107" s="42">
        <v>35</v>
      </c>
    </row>
    <row r="108" spans="1:17" ht="44.25" customHeight="1">
      <c r="A108" s="68"/>
      <c r="B108" s="68"/>
      <c r="C108" s="15" t="s">
        <v>257</v>
      </c>
      <c r="D108" s="11" t="s">
        <v>258</v>
      </c>
      <c r="E108" s="11" t="s">
        <v>259</v>
      </c>
      <c r="F108" s="12">
        <v>33913</v>
      </c>
      <c r="G108" s="48"/>
      <c r="H108" s="48"/>
      <c r="I108" s="48"/>
      <c r="J108" s="50"/>
      <c r="K108" s="48"/>
      <c r="L108" s="11"/>
      <c r="M108" s="11"/>
      <c r="N108" s="11"/>
      <c r="O108" s="50"/>
      <c r="P108" s="50"/>
      <c r="Q108" s="48"/>
    </row>
    <row r="109" spans="1:17" ht="51" customHeight="1">
      <c r="A109" s="69"/>
      <c r="B109" s="69"/>
      <c r="C109" s="15" t="s">
        <v>263</v>
      </c>
      <c r="D109" s="11" t="s">
        <v>264</v>
      </c>
      <c r="E109" s="11" t="s">
        <v>265</v>
      </c>
      <c r="F109" s="12">
        <v>44470</v>
      </c>
      <c r="G109" s="49"/>
      <c r="H109" s="49"/>
      <c r="I109" s="49"/>
      <c r="J109" s="51"/>
      <c r="K109" s="49"/>
      <c r="L109" s="11"/>
      <c r="M109" s="11"/>
      <c r="N109" s="11"/>
      <c r="O109" s="51"/>
      <c r="P109" s="51"/>
      <c r="Q109" s="49"/>
    </row>
    <row r="110" spans="1:17" ht="51" customHeight="1">
      <c r="A110" s="70">
        <v>26</v>
      </c>
      <c r="B110" s="70">
        <v>4</v>
      </c>
      <c r="C110" s="28" t="s">
        <v>382</v>
      </c>
      <c r="D110" s="28" t="s">
        <v>383</v>
      </c>
      <c r="E110" s="28" t="s">
        <v>384</v>
      </c>
      <c r="F110" s="27">
        <v>34379</v>
      </c>
      <c r="G110" s="70"/>
      <c r="H110" s="70"/>
      <c r="I110" s="73" t="s">
        <v>385</v>
      </c>
      <c r="J110" s="88">
        <v>75282</v>
      </c>
      <c r="K110" s="62">
        <v>72</v>
      </c>
      <c r="L110" s="59">
        <v>5420304</v>
      </c>
      <c r="M110" s="59">
        <f>SUM(L110*35%)</f>
        <v>1897106.4</v>
      </c>
      <c r="N110" s="62">
        <v>35</v>
      </c>
      <c r="O110" s="45">
        <f>K110*J110</f>
        <v>5420304</v>
      </c>
      <c r="P110" s="45">
        <f>O110*35%</f>
        <v>1897106.4</v>
      </c>
      <c r="Q110" s="42">
        <v>35</v>
      </c>
    </row>
    <row r="111" spans="1:17" ht="51" customHeight="1">
      <c r="A111" s="71"/>
      <c r="B111" s="71"/>
      <c r="C111" s="28" t="s">
        <v>386</v>
      </c>
      <c r="D111" s="28" t="s">
        <v>387</v>
      </c>
      <c r="E111" s="28" t="s">
        <v>388</v>
      </c>
      <c r="F111" s="27">
        <v>41987</v>
      </c>
      <c r="G111" s="71"/>
      <c r="H111" s="71"/>
      <c r="I111" s="74"/>
      <c r="J111" s="89"/>
      <c r="K111" s="63"/>
      <c r="L111" s="60"/>
      <c r="M111" s="60"/>
      <c r="N111" s="63"/>
      <c r="O111" s="43"/>
      <c r="P111" s="43"/>
      <c r="Q111" s="43"/>
    </row>
    <row r="112" spans="1:17" ht="51" customHeight="1">
      <c r="A112" s="71"/>
      <c r="B112" s="71"/>
      <c r="C112" s="28" t="s">
        <v>389</v>
      </c>
      <c r="D112" s="28" t="s">
        <v>390</v>
      </c>
      <c r="E112" s="28" t="s">
        <v>388</v>
      </c>
      <c r="F112" s="27">
        <v>41987</v>
      </c>
      <c r="G112" s="71"/>
      <c r="H112" s="71"/>
      <c r="I112" s="74"/>
      <c r="J112" s="89"/>
      <c r="K112" s="63"/>
      <c r="L112" s="60"/>
      <c r="M112" s="60"/>
      <c r="N112" s="63"/>
      <c r="O112" s="43"/>
      <c r="P112" s="43"/>
      <c r="Q112" s="43"/>
    </row>
    <row r="113" spans="1:17" ht="51" customHeight="1">
      <c r="A113" s="72"/>
      <c r="B113" s="72"/>
      <c r="C113" s="28" t="s">
        <v>391</v>
      </c>
      <c r="D113" s="28" t="s">
        <v>392</v>
      </c>
      <c r="E113" s="28" t="s">
        <v>393</v>
      </c>
      <c r="F113" s="27">
        <v>44219</v>
      </c>
      <c r="G113" s="72"/>
      <c r="H113" s="72"/>
      <c r="I113" s="75"/>
      <c r="J113" s="90"/>
      <c r="K113" s="64"/>
      <c r="L113" s="61"/>
      <c r="M113" s="61"/>
      <c r="N113" s="64"/>
      <c r="O113" s="44"/>
      <c r="P113" s="44"/>
      <c r="Q113" s="44"/>
    </row>
    <row r="114" spans="1:17" ht="51" customHeight="1">
      <c r="A114" s="58">
        <v>27</v>
      </c>
      <c r="B114" s="58">
        <v>3</v>
      </c>
      <c r="C114" s="15" t="s">
        <v>394</v>
      </c>
      <c r="D114" s="11" t="s">
        <v>395</v>
      </c>
      <c r="E114" s="11" t="s">
        <v>396</v>
      </c>
      <c r="F114" s="12">
        <v>33435</v>
      </c>
      <c r="G114" s="42" t="s">
        <v>397</v>
      </c>
      <c r="H114" s="42" t="s">
        <v>398</v>
      </c>
      <c r="I114" s="42" t="s">
        <v>399</v>
      </c>
      <c r="J114" s="45">
        <v>75282</v>
      </c>
      <c r="K114" s="42">
        <v>54</v>
      </c>
      <c r="L114" s="55">
        <v>4065228</v>
      </c>
      <c r="M114" s="55" t="s">
        <v>359</v>
      </c>
      <c r="N114" s="42">
        <v>35</v>
      </c>
      <c r="O114" s="45">
        <f>K114*J114</f>
        <v>4065228</v>
      </c>
      <c r="P114" s="45">
        <f>O114*35%</f>
        <v>1422829.7999999998</v>
      </c>
      <c r="Q114" s="42">
        <v>35</v>
      </c>
    </row>
    <row r="115" spans="1:17" ht="51" customHeight="1">
      <c r="A115" s="48"/>
      <c r="B115" s="48"/>
      <c r="C115" s="15" t="s">
        <v>400</v>
      </c>
      <c r="D115" s="11" t="s">
        <v>401</v>
      </c>
      <c r="E115" s="11" t="s">
        <v>402</v>
      </c>
      <c r="F115" s="12">
        <v>35593</v>
      </c>
      <c r="G115" s="43"/>
      <c r="H115" s="43"/>
      <c r="I115" s="43"/>
      <c r="J115" s="50"/>
      <c r="K115" s="48"/>
      <c r="L115" s="48"/>
      <c r="M115" s="48"/>
      <c r="N115" s="48"/>
      <c r="O115" s="50"/>
      <c r="P115" s="50"/>
      <c r="Q115" s="48"/>
    </row>
    <row r="116" spans="1:17" ht="51" customHeight="1">
      <c r="A116" s="49"/>
      <c r="B116" s="49"/>
      <c r="C116" s="15" t="s">
        <v>403</v>
      </c>
      <c r="D116" s="11" t="s">
        <v>223</v>
      </c>
      <c r="E116" s="11" t="s">
        <v>404</v>
      </c>
      <c r="F116" s="12">
        <v>44332</v>
      </c>
      <c r="G116" s="44"/>
      <c r="H116" s="44"/>
      <c r="I116" s="44"/>
      <c r="J116" s="51"/>
      <c r="K116" s="49"/>
      <c r="L116" s="49"/>
      <c r="M116" s="49"/>
      <c r="N116" s="49"/>
      <c r="O116" s="51"/>
      <c r="P116" s="51"/>
      <c r="Q116" s="49"/>
    </row>
    <row r="117" spans="1:17" ht="51" customHeight="1">
      <c r="A117" s="58">
        <v>28</v>
      </c>
      <c r="B117" s="58">
        <v>3</v>
      </c>
      <c r="C117" s="15" t="s">
        <v>353</v>
      </c>
      <c r="D117" s="11" t="s">
        <v>354</v>
      </c>
      <c r="E117" s="11" t="s">
        <v>355</v>
      </c>
      <c r="F117" s="12">
        <v>33878</v>
      </c>
      <c r="G117" s="42" t="s">
        <v>356</v>
      </c>
      <c r="H117" s="42" t="s">
        <v>357</v>
      </c>
      <c r="I117" s="42" t="s">
        <v>358</v>
      </c>
      <c r="J117" s="45">
        <v>75282</v>
      </c>
      <c r="K117" s="42">
        <v>54</v>
      </c>
      <c r="L117" s="55">
        <v>4065228</v>
      </c>
      <c r="M117" s="55" t="s">
        <v>359</v>
      </c>
      <c r="N117" s="42">
        <v>35</v>
      </c>
      <c r="O117" s="45" t="s">
        <v>372</v>
      </c>
      <c r="P117" s="45" t="s">
        <v>359</v>
      </c>
      <c r="Q117" s="42">
        <v>35</v>
      </c>
    </row>
    <row r="118" spans="1:17" ht="51" customHeight="1">
      <c r="A118" s="48"/>
      <c r="B118" s="48"/>
      <c r="C118" s="15" t="s">
        <v>360</v>
      </c>
      <c r="D118" s="11" t="s">
        <v>361</v>
      </c>
      <c r="E118" s="11" t="s">
        <v>362</v>
      </c>
      <c r="F118" s="12">
        <v>36274</v>
      </c>
      <c r="G118" s="48"/>
      <c r="H118" s="48"/>
      <c r="I118" s="48"/>
      <c r="J118" s="50"/>
      <c r="K118" s="48"/>
      <c r="L118" s="56"/>
      <c r="M118" s="56"/>
      <c r="N118" s="48"/>
      <c r="O118" s="50"/>
      <c r="P118" s="50"/>
      <c r="Q118" s="43"/>
    </row>
    <row r="119" spans="1:17" ht="51" customHeight="1">
      <c r="A119" s="49"/>
      <c r="B119" s="49"/>
      <c r="C119" s="15" t="s">
        <v>363</v>
      </c>
      <c r="D119" s="11" t="s">
        <v>364</v>
      </c>
      <c r="E119" s="11" t="s">
        <v>365</v>
      </c>
      <c r="F119" s="12">
        <v>44956</v>
      </c>
      <c r="G119" s="49"/>
      <c r="H119" s="49"/>
      <c r="I119" s="49"/>
      <c r="J119" s="51"/>
      <c r="K119" s="49"/>
      <c r="L119" s="57"/>
      <c r="M119" s="57"/>
      <c r="N119" s="49"/>
      <c r="O119" s="51"/>
      <c r="P119" s="51"/>
      <c r="Q119" s="44"/>
    </row>
    <row r="120" spans="1:17" ht="51" customHeight="1">
      <c r="A120" s="42">
        <v>29</v>
      </c>
      <c r="B120" s="42">
        <v>3</v>
      </c>
      <c r="C120" s="15" t="s">
        <v>366</v>
      </c>
      <c r="D120" s="11" t="s">
        <v>367</v>
      </c>
      <c r="E120" s="11" t="s">
        <v>368</v>
      </c>
      <c r="F120" s="12">
        <v>34299</v>
      </c>
      <c r="G120" s="42" t="s">
        <v>369</v>
      </c>
      <c r="H120" s="42" t="s">
        <v>370</v>
      </c>
      <c r="I120" s="42" t="s">
        <v>371</v>
      </c>
      <c r="J120" s="45">
        <v>75282</v>
      </c>
      <c r="K120" s="42">
        <v>54</v>
      </c>
      <c r="L120" s="45" t="s">
        <v>372</v>
      </c>
      <c r="M120" s="45" t="s">
        <v>359</v>
      </c>
      <c r="N120" s="52">
        <v>35</v>
      </c>
      <c r="O120" s="45" t="s">
        <v>372</v>
      </c>
      <c r="P120" s="45" t="s">
        <v>359</v>
      </c>
      <c r="Q120" s="42">
        <v>35</v>
      </c>
    </row>
    <row r="121" spans="1:17" ht="51" customHeight="1">
      <c r="A121" s="48"/>
      <c r="B121" s="48"/>
      <c r="C121" s="15" t="s">
        <v>373</v>
      </c>
      <c r="D121" s="11" t="s">
        <v>374</v>
      </c>
      <c r="E121" s="11" t="s">
        <v>375</v>
      </c>
      <c r="F121" s="12">
        <v>35363</v>
      </c>
      <c r="G121" s="48"/>
      <c r="H121" s="48"/>
      <c r="I121" s="48"/>
      <c r="J121" s="50"/>
      <c r="K121" s="48"/>
      <c r="L121" s="50"/>
      <c r="M121" s="50"/>
      <c r="N121" s="53"/>
      <c r="O121" s="46"/>
      <c r="P121" s="46"/>
      <c r="Q121" s="43"/>
    </row>
    <row r="122" spans="1:17" ht="51" customHeight="1">
      <c r="A122" s="49"/>
      <c r="B122" s="49"/>
      <c r="C122" s="15" t="s">
        <v>376</v>
      </c>
      <c r="D122" s="11" t="s">
        <v>377</v>
      </c>
      <c r="E122" s="11" t="s">
        <v>378</v>
      </c>
      <c r="F122" s="12">
        <v>42991</v>
      </c>
      <c r="G122" s="49"/>
      <c r="H122" s="49"/>
      <c r="I122" s="49"/>
      <c r="J122" s="51"/>
      <c r="K122" s="49"/>
      <c r="L122" s="51"/>
      <c r="M122" s="51"/>
      <c r="N122" s="54"/>
      <c r="O122" s="47"/>
      <c r="P122" s="47"/>
      <c r="Q122" s="44"/>
    </row>
    <row r="123" ht="21" customHeight="1"/>
    <row r="124" spans="15:16" ht="21" customHeight="1">
      <c r="O124" s="18"/>
      <c r="P124" s="39"/>
    </row>
    <row r="125" spans="1:3" ht="42.75" customHeight="1">
      <c r="A125" s="95"/>
      <c r="B125" s="96"/>
      <c r="C125" s="96"/>
    </row>
    <row r="126" spans="1:17" ht="21.75" customHeight="1">
      <c r="A126" s="98" t="s">
        <v>0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ht="0.75" customHeight="1"/>
    <row r="128" spans="1:17" ht="64.5" customHeight="1" hidden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13:17" ht="64.5" customHeight="1">
      <c r="M129" s="8"/>
      <c r="N129" s="8"/>
      <c r="O129" s="8"/>
      <c r="P129" s="8"/>
      <c r="Q129" s="8"/>
    </row>
    <row r="130" spans="13:17" ht="64.5" customHeight="1">
      <c r="M130" s="8"/>
      <c r="N130" s="8"/>
      <c r="O130" s="8"/>
      <c r="P130" s="8"/>
      <c r="Q130" s="8"/>
    </row>
    <row r="131" ht="69.75" customHeight="1"/>
    <row r="132" ht="64.5" customHeight="1"/>
    <row r="133" ht="65.25" customHeight="1"/>
    <row r="134" ht="60.75" customHeight="1"/>
    <row r="135" ht="46.5" customHeight="1"/>
    <row r="136" ht="63" customHeight="1"/>
    <row r="137" ht="18" customHeight="1"/>
    <row r="138" ht="32.25" customHeight="1"/>
    <row r="139" ht="23.25" customHeight="1"/>
    <row r="140" ht="21.75" customHeight="1"/>
    <row r="141" spans="1:17" s="8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8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 s="3"/>
      <c r="N142" s="3"/>
      <c r="O142" s="3"/>
      <c r="P142" s="3"/>
      <c r="Q142" s="4"/>
    </row>
    <row r="154" ht="12">
      <c r="R154" s="4"/>
    </row>
  </sheetData>
  <sheetProtection/>
  <mergeCells count="340">
    <mergeCell ref="P33:P37"/>
    <mergeCell ref="Q33:Q37"/>
    <mergeCell ref="A33:A37"/>
    <mergeCell ref="B33:B37"/>
    <mergeCell ref="I33:I37"/>
    <mergeCell ref="J33:J37"/>
    <mergeCell ref="H33:H37"/>
    <mergeCell ref="G33:G37"/>
    <mergeCell ref="K33:K37"/>
    <mergeCell ref="O33:O37"/>
    <mergeCell ref="J114:J116"/>
    <mergeCell ref="Q114:Q116"/>
    <mergeCell ref="K114:K116"/>
    <mergeCell ref="L114:L116"/>
    <mergeCell ref="M114:M116"/>
    <mergeCell ref="N114:N116"/>
    <mergeCell ref="O114:O116"/>
    <mergeCell ref="P114:P116"/>
    <mergeCell ref="M110:M113"/>
    <mergeCell ref="N110:N113"/>
    <mergeCell ref="O110:O113"/>
    <mergeCell ref="P110:P113"/>
    <mergeCell ref="Q110:Q113"/>
    <mergeCell ref="A114:A116"/>
    <mergeCell ref="B114:B116"/>
    <mergeCell ref="G114:G116"/>
    <mergeCell ref="H114:H116"/>
    <mergeCell ref="I114:I116"/>
    <mergeCell ref="A110:A113"/>
    <mergeCell ref="B110:B113"/>
    <mergeCell ref="G110:G113"/>
    <mergeCell ref="H110:H113"/>
    <mergeCell ref="I110:I113"/>
    <mergeCell ref="L110:L113"/>
    <mergeCell ref="H88:H91"/>
    <mergeCell ref="J88:J91"/>
    <mergeCell ref="K88:K91"/>
    <mergeCell ref="O88:O91"/>
    <mergeCell ref="P88:P91"/>
    <mergeCell ref="Q88:Q91"/>
    <mergeCell ref="I65:I67"/>
    <mergeCell ref="O96:O99"/>
    <mergeCell ref="O86:O87"/>
    <mergeCell ref="A2:Q2"/>
    <mergeCell ref="B88:B91"/>
    <mergeCell ref="A88:A91"/>
    <mergeCell ref="G88:G91"/>
    <mergeCell ref="P86:P87"/>
    <mergeCell ref="A3:Q3"/>
    <mergeCell ref="A4:Q4"/>
    <mergeCell ref="A5:Q5"/>
    <mergeCell ref="G80:G82"/>
    <mergeCell ref="A1:Q1"/>
    <mergeCell ref="B65:B67"/>
    <mergeCell ref="G68:G71"/>
    <mergeCell ref="K62:K64"/>
    <mergeCell ref="Q96:Q99"/>
    <mergeCell ref="P100:P102"/>
    <mergeCell ref="P55:P57"/>
    <mergeCell ref="P58:P61"/>
    <mergeCell ref="P62:P64"/>
    <mergeCell ref="P65:P67"/>
    <mergeCell ref="P68:P71"/>
    <mergeCell ref="P72:P75"/>
    <mergeCell ref="P92:P95"/>
    <mergeCell ref="P96:P99"/>
    <mergeCell ref="I96:I99"/>
    <mergeCell ref="Q100:Q102"/>
    <mergeCell ref="O103:O106"/>
    <mergeCell ref="O24:O27"/>
    <mergeCell ref="P24:P27"/>
    <mergeCell ref="O55:O57"/>
    <mergeCell ref="O58:O61"/>
    <mergeCell ref="O62:O64"/>
    <mergeCell ref="O100:O102"/>
    <mergeCell ref="P103:P106"/>
    <mergeCell ref="A92:A95"/>
    <mergeCell ref="I88:I91"/>
    <mergeCell ref="J110:J113"/>
    <mergeCell ref="K110:K113"/>
    <mergeCell ref="G103:G106"/>
    <mergeCell ref="H103:H106"/>
    <mergeCell ref="I103:I106"/>
    <mergeCell ref="A100:A102"/>
    <mergeCell ref="B100:B102"/>
    <mergeCell ref="G100:G102"/>
    <mergeCell ref="B83:B85"/>
    <mergeCell ref="I76:I79"/>
    <mergeCell ref="H68:H71"/>
    <mergeCell ref="H76:H79"/>
    <mergeCell ref="H80:H82"/>
    <mergeCell ref="I68:I71"/>
    <mergeCell ref="B76:B79"/>
    <mergeCell ref="G72:G75"/>
    <mergeCell ref="I80:I82"/>
    <mergeCell ref="G76:G79"/>
    <mergeCell ref="H72:H75"/>
    <mergeCell ref="J72:J75"/>
    <mergeCell ref="J86:J87"/>
    <mergeCell ref="K86:K87"/>
    <mergeCell ref="O65:O67"/>
    <mergeCell ref="J76:J79"/>
    <mergeCell ref="O76:O79"/>
    <mergeCell ref="O80:O82"/>
    <mergeCell ref="K80:K82"/>
    <mergeCell ref="O83:O85"/>
    <mergeCell ref="J80:J82"/>
    <mergeCell ref="P80:P82"/>
    <mergeCell ref="K51:K54"/>
    <mergeCell ref="O47:O50"/>
    <mergeCell ref="J65:J67"/>
    <mergeCell ref="K47:K50"/>
    <mergeCell ref="K55:K57"/>
    <mergeCell ref="J62:J64"/>
    <mergeCell ref="P51:P54"/>
    <mergeCell ref="P76:P79"/>
    <mergeCell ref="K72:K75"/>
    <mergeCell ref="Q72:Q75"/>
    <mergeCell ref="K76:K79"/>
    <mergeCell ref="A9:Q9"/>
    <mergeCell ref="L12:L13"/>
    <mergeCell ref="A11:A13"/>
    <mergeCell ref="B47:B50"/>
    <mergeCell ref="G47:G50"/>
    <mergeCell ref="I72:I75"/>
    <mergeCell ref="Q76:Q79"/>
    <mergeCell ref="P47:P50"/>
    <mergeCell ref="J11:O11"/>
    <mergeCell ref="P11:Q11"/>
    <mergeCell ref="Q38:Q42"/>
    <mergeCell ref="Q103:Q106"/>
    <mergeCell ref="K24:K27"/>
    <mergeCell ref="Q15:Q18"/>
    <mergeCell ref="O38:O42"/>
    <mergeCell ref="P38:P42"/>
    <mergeCell ref="Q80:Q82"/>
    <mergeCell ref="A7:Q7"/>
    <mergeCell ref="A8:Q8"/>
    <mergeCell ref="B51:B54"/>
    <mergeCell ref="G51:G54"/>
    <mergeCell ref="H51:H54"/>
    <mergeCell ref="I51:I54"/>
    <mergeCell ref="J51:J54"/>
    <mergeCell ref="A43:A46"/>
    <mergeCell ref="B43:B46"/>
    <mergeCell ref="G43:G46"/>
    <mergeCell ref="A126:Q126"/>
    <mergeCell ref="K83:K85"/>
    <mergeCell ref="Q83:Q85"/>
    <mergeCell ref="G62:G64"/>
    <mergeCell ref="H62:H64"/>
    <mergeCell ref="I62:I64"/>
    <mergeCell ref="H65:H67"/>
    <mergeCell ref="B62:B64"/>
    <mergeCell ref="G65:G67"/>
    <mergeCell ref="J68:J71"/>
    <mergeCell ref="A58:A61"/>
    <mergeCell ref="B58:B61"/>
    <mergeCell ref="A62:A64"/>
    <mergeCell ref="G12:H12"/>
    <mergeCell ref="I47:I50"/>
    <mergeCell ref="P12:P13"/>
    <mergeCell ref="A28:A32"/>
    <mergeCell ref="O15:O18"/>
    <mergeCell ref="P15:P18"/>
    <mergeCell ref="B11:B13"/>
    <mergeCell ref="K68:K71"/>
    <mergeCell ref="O68:O71"/>
    <mergeCell ref="H47:H50"/>
    <mergeCell ref="A38:A42"/>
    <mergeCell ref="A128:Q128"/>
    <mergeCell ref="A125:C125"/>
    <mergeCell ref="A83:A85"/>
    <mergeCell ref="G58:G61"/>
    <mergeCell ref="H58:H61"/>
    <mergeCell ref="I58:I61"/>
    <mergeCell ref="A80:A82"/>
    <mergeCell ref="Q58:Q61"/>
    <mergeCell ref="J58:J61"/>
    <mergeCell ref="B38:B42"/>
    <mergeCell ref="A15:A18"/>
    <mergeCell ref="J28:J32"/>
    <mergeCell ref="K28:K32"/>
    <mergeCell ref="O28:O32"/>
    <mergeCell ref="P28:P32"/>
    <mergeCell ref="B28:B32"/>
    <mergeCell ref="A76:A79"/>
    <mergeCell ref="B68:B71"/>
    <mergeCell ref="A65:A67"/>
    <mergeCell ref="B72:B75"/>
    <mergeCell ref="A72:A75"/>
    <mergeCell ref="P19:P23"/>
    <mergeCell ref="K38:K42"/>
    <mergeCell ref="A55:A57"/>
    <mergeCell ref="B55:B57"/>
    <mergeCell ref="J55:J57"/>
    <mergeCell ref="K65:K67"/>
    <mergeCell ref="O72:O75"/>
    <mergeCell ref="Q62:Q64"/>
    <mergeCell ref="A47:A50"/>
    <mergeCell ref="A51:A54"/>
    <mergeCell ref="A68:A71"/>
    <mergeCell ref="Q51:Q54"/>
    <mergeCell ref="J47:J50"/>
    <mergeCell ref="Q47:Q50"/>
    <mergeCell ref="O51:O54"/>
    <mergeCell ref="H55:H57"/>
    <mergeCell ref="J12:J13"/>
    <mergeCell ref="J103:J106"/>
    <mergeCell ref="K103:K106"/>
    <mergeCell ref="G55:G57"/>
    <mergeCell ref="K15:K18"/>
    <mergeCell ref="I28:I32"/>
    <mergeCell ref="G38:G42"/>
    <mergeCell ref="H38:H42"/>
    <mergeCell ref="I38:I42"/>
    <mergeCell ref="B15:B18"/>
    <mergeCell ref="H28:H32"/>
    <mergeCell ref="K58:K61"/>
    <mergeCell ref="C11:C13"/>
    <mergeCell ref="F12:F13"/>
    <mergeCell ref="I11:I13"/>
    <mergeCell ref="G15:G18"/>
    <mergeCell ref="H15:H18"/>
    <mergeCell ref="I15:I18"/>
    <mergeCell ref="D11:H11"/>
    <mergeCell ref="D12:E12"/>
    <mergeCell ref="O12:O13"/>
    <mergeCell ref="Q86:Q87"/>
    <mergeCell ref="H83:H85"/>
    <mergeCell ref="J83:J85"/>
    <mergeCell ref="P83:P85"/>
    <mergeCell ref="I55:I57"/>
    <mergeCell ref="K12:K13"/>
    <mergeCell ref="J15:J18"/>
    <mergeCell ref="K19:K23"/>
    <mergeCell ref="Q12:Q13"/>
    <mergeCell ref="Q28:Q32"/>
    <mergeCell ref="J38:J42"/>
    <mergeCell ref="A96:A99"/>
    <mergeCell ref="B96:B99"/>
    <mergeCell ref="I83:I85"/>
    <mergeCell ref="G83:G85"/>
    <mergeCell ref="G86:G87"/>
    <mergeCell ref="H86:H87"/>
    <mergeCell ref="I86:I87"/>
    <mergeCell ref="A86:A87"/>
    <mergeCell ref="J92:J95"/>
    <mergeCell ref="K107:K109"/>
    <mergeCell ref="O107:O109"/>
    <mergeCell ref="P107:P109"/>
    <mergeCell ref="G92:G95"/>
    <mergeCell ref="A103:A106"/>
    <mergeCell ref="H92:H95"/>
    <mergeCell ref="B103:B106"/>
    <mergeCell ref="J96:J99"/>
    <mergeCell ref="Q92:Q95"/>
    <mergeCell ref="B92:B95"/>
    <mergeCell ref="G96:G99"/>
    <mergeCell ref="H96:H99"/>
    <mergeCell ref="K96:K99"/>
    <mergeCell ref="Q107:Q109"/>
    <mergeCell ref="J100:J102"/>
    <mergeCell ref="K100:K102"/>
    <mergeCell ref="H100:H102"/>
    <mergeCell ref="I100:I102"/>
    <mergeCell ref="G28:G32"/>
    <mergeCell ref="A24:A27"/>
    <mergeCell ref="B24:B27"/>
    <mergeCell ref="B86:B87"/>
    <mergeCell ref="O92:O95"/>
    <mergeCell ref="I92:I95"/>
    <mergeCell ref="G24:G27"/>
    <mergeCell ref="H24:H27"/>
    <mergeCell ref="I24:I27"/>
    <mergeCell ref="J24:J27"/>
    <mergeCell ref="Q55:Q57"/>
    <mergeCell ref="Q65:Q67"/>
    <mergeCell ref="Q68:Q71"/>
    <mergeCell ref="G107:G109"/>
    <mergeCell ref="B107:B109"/>
    <mergeCell ref="A107:A109"/>
    <mergeCell ref="H107:H109"/>
    <mergeCell ref="I107:I109"/>
    <mergeCell ref="J107:J109"/>
    <mergeCell ref="K92:K95"/>
    <mergeCell ref="Q24:Q27"/>
    <mergeCell ref="A19:A23"/>
    <mergeCell ref="B19:B23"/>
    <mergeCell ref="G19:G23"/>
    <mergeCell ref="H19:H23"/>
    <mergeCell ref="I19:I23"/>
    <mergeCell ref="J19:J23"/>
    <mergeCell ref="Q19:Q23"/>
    <mergeCell ref="O19:O23"/>
    <mergeCell ref="Q43:Q46"/>
    <mergeCell ref="H43:H46"/>
    <mergeCell ref="I43:I46"/>
    <mergeCell ref="J43:J46"/>
    <mergeCell ref="K43:K46"/>
    <mergeCell ref="O43:O46"/>
    <mergeCell ref="P43:P46"/>
    <mergeCell ref="L15:L18"/>
    <mergeCell ref="M15:M18"/>
    <mergeCell ref="N15:N18"/>
    <mergeCell ref="L19:L23"/>
    <mergeCell ref="M19:M23"/>
    <mergeCell ref="N19:N23"/>
    <mergeCell ref="L28:L32"/>
    <mergeCell ref="M28:M32"/>
    <mergeCell ref="N28:N32"/>
    <mergeCell ref="L38:L42"/>
    <mergeCell ref="M38:M42"/>
    <mergeCell ref="N38:N42"/>
    <mergeCell ref="A117:A119"/>
    <mergeCell ref="B117:B119"/>
    <mergeCell ref="G117:G119"/>
    <mergeCell ref="H117:H119"/>
    <mergeCell ref="I117:I119"/>
    <mergeCell ref="J117:J119"/>
    <mergeCell ref="K117:K119"/>
    <mergeCell ref="L117:L119"/>
    <mergeCell ref="M117:M119"/>
    <mergeCell ref="N117:N119"/>
    <mergeCell ref="A120:A122"/>
    <mergeCell ref="B120:B122"/>
    <mergeCell ref="G120:G122"/>
    <mergeCell ref="H120:H122"/>
    <mergeCell ref="I120:I122"/>
    <mergeCell ref="J120:J122"/>
    <mergeCell ref="Q117:Q119"/>
    <mergeCell ref="Q120:Q122"/>
    <mergeCell ref="P120:P122"/>
    <mergeCell ref="O120:O122"/>
    <mergeCell ref="K120:K122"/>
    <mergeCell ref="L120:L122"/>
    <mergeCell ref="M120:M122"/>
    <mergeCell ref="N120:N122"/>
    <mergeCell ref="O117:O119"/>
    <mergeCell ref="P117:P119"/>
  </mergeCells>
  <printOptions/>
  <pageMargins left="0.5905511811023623" right="0.5905511811023623" top="0.5905511811023623" bottom="0.7874015748031497" header="0.5118110236220472" footer="0.5118110236220472"/>
  <pageSetup fitToHeight="0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Владислав Ватутин</cp:lastModifiedBy>
  <cp:lastPrinted>2023-06-06T05:45:01Z</cp:lastPrinted>
  <dcterms:created xsi:type="dcterms:W3CDTF">1996-10-08T23:32:33Z</dcterms:created>
  <dcterms:modified xsi:type="dcterms:W3CDTF">2023-06-13T03:45:43Z</dcterms:modified>
  <cp:category/>
  <cp:version/>
  <cp:contentType/>
  <cp:contentStatus/>
</cp:coreProperties>
</file>